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eder_j\Desktop\FB D\orga\Daten\"/>
    </mc:Choice>
  </mc:AlternateContent>
  <bookViews>
    <workbookView xWindow="120" yWindow="15" windowWidth="18960" windowHeight="11325" activeTab="1"/>
  </bookViews>
  <sheets>
    <sheet name="Kurzerläuterung" sheetId="2" r:id="rId1"/>
    <sheet name="OD Bachelor" sheetId="1" r:id="rId2"/>
  </sheets>
  <definedNames>
    <definedName name="_xlnm.Print_Area" localSheetId="1">'OD Bachelor'!$A$1:$F$85</definedName>
  </definedNames>
  <calcPr calcId="162913"/>
</workbook>
</file>

<file path=xl/calcChain.xml><?xml version="1.0" encoding="utf-8"?>
<calcChain xmlns="http://schemas.openxmlformats.org/spreadsheetml/2006/main">
  <c r="F10" i="1" l="1"/>
  <c r="F82" i="1" l="1"/>
  <c r="F81" i="1" l="1"/>
  <c r="F79" i="1"/>
  <c r="F78" i="1"/>
  <c r="F77" i="1"/>
  <c r="F73" i="1"/>
  <c r="F70" i="1"/>
  <c r="F68" i="1"/>
  <c r="F67" i="1"/>
  <c r="F65" i="1"/>
  <c r="F64" i="1"/>
  <c r="F60" i="1"/>
  <c r="F55" i="1"/>
  <c r="F54" i="1"/>
  <c r="F52" i="1"/>
  <c r="F51" i="1"/>
  <c r="F49" i="1"/>
  <c r="F48" i="1"/>
  <c r="F46" i="1"/>
  <c r="F45" i="1"/>
  <c r="F40" i="1"/>
  <c r="F39" i="1"/>
  <c r="F36" i="1"/>
  <c r="F35" i="1"/>
  <c r="F31" i="1"/>
  <c r="F30" i="1"/>
  <c r="F28" i="1"/>
  <c r="F27" i="1"/>
  <c r="F23" i="1"/>
  <c r="F22" i="1"/>
  <c r="F20" i="1"/>
  <c r="F19" i="1"/>
  <c r="F17" i="1"/>
  <c r="F14" i="1"/>
  <c r="F13" i="1"/>
  <c r="F11" i="1"/>
  <c r="E82" i="1" l="1"/>
  <c r="F72" i="1"/>
  <c r="F71" i="1" s="1"/>
  <c r="E71" i="1" s="1"/>
  <c r="F63" i="1"/>
  <c r="E63" i="1" s="1"/>
  <c r="F66" i="1"/>
  <c r="F80" i="1"/>
  <c r="E80" i="1" s="1"/>
  <c r="F69" i="1"/>
  <c r="F59" i="1"/>
  <c r="F16" i="1"/>
  <c r="E66" i="1" l="1"/>
  <c r="F62" i="1"/>
  <c r="E62" i="1" s="1"/>
  <c r="F9" i="1"/>
  <c r="F12" i="1"/>
  <c r="F18" i="1"/>
  <c r="F21" i="1"/>
  <c r="F26" i="1"/>
  <c r="F29" i="1"/>
  <c r="F34" i="1"/>
  <c r="E34" i="1"/>
  <c r="F38" i="1"/>
  <c r="F44" i="1"/>
  <c r="E44" i="1" s="1"/>
  <c r="F47" i="1"/>
  <c r="E47" i="1" s="1"/>
  <c r="F50" i="1"/>
  <c r="E50" i="1" s="1"/>
  <c r="F53" i="1"/>
  <c r="E53" i="1" s="1"/>
  <c r="F76" i="1"/>
  <c r="E76" i="1" s="1"/>
  <c r="E69" i="1"/>
  <c r="H69" i="1"/>
  <c r="E59" i="1"/>
  <c r="H59" i="1"/>
  <c r="E16" i="1"/>
  <c r="H62" i="1" l="1"/>
  <c r="H57" i="1" s="1"/>
  <c r="F57" i="1" s="1"/>
  <c r="F56" i="1" s="1"/>
  <c r="F25" i="1"/>
  <c r="E25" i="1" s="1"/>
  <c r="F74" i="1"/>
  <c r="E74" i="1" s="1"/>
  <c r="F42" i="1"/>
  <c r="E42" i="1" s="1"/>
  <c r="F8" i="1"/>
  <c r="E8" i="1" s="1"/>
  <c r="F32" i="1"/>
  <c r="F24" i="1" s="1"/>
  <c r="E24" i="1" s="1"/>
  <c r="E38" i="1"/>
  <c r="F41" i="1"/>
  <c r="E41" i="1" s="1"/>
  <c r="E26" i="1"/>
  <c r="E21" i="1"/>
  <c r="E18" i="1"/>
  <c r="F7" i="1" l="1"/>
  <c r="E32" i="1"/>
  <c r="E57" i="1"/>
  <c r="E56" i="1"/>
  <c r="E12" i="1"/>
  <c r="E7" i="1" l="1"/>
  <c r="G6" i="1"/>
  <c r="F6" i="1"/>
  <c r="E6" i="1" s="1"/>
  <c r="E9" i="1"/>
  <c r="E29" i="1"/>
  <c r="B86" i="1" l="1"/>
  <c r="B5" i="1"/>
  <c r="E72" i="1"/>
</calcChain>
</file>

<file path=xl/sharedStrings.xml><?xml version="1.0" encoding="utf-8"?>
<sst xmlns="http://schemas.openxmlformats.org/spreadsheetml/2006/main" count="168" uniqueCount="92">
  <si>
    <r>
      <rPr>
        <b/>
        <sz val="8"/>
        <rFont val="Arial"/>
        <family val="2"/>
      </rPr>
      <t>Pflicht Basismodule</t>
    </r>
  </si>
  <si>
    <r>
      <rPr>
        <b/>
        <sz val="8"/>
        <rFont val="Arial"/>
        <family val="2"/>
      </rPr>
      <t>Gestaltungslehre</t>
    </r>
  </si>
  <si>
    <r>
      <rPr>
        <sz val="8"/>
        <rFont val="Arial"/>
        <family val="2"/>
      </rPr>
      <t>Form, Farbe &amp; Malerei</t>
    </r>
  </si>
  <si>
    <r>
      <rPr>
        <sz val="8"/>
        <rFont val="Arial"/>
        <family val="2"/>
      </rPr>
      <t>Körper, Raum &amp; Struktur</t>
    </r>
  </si>
  <si>
    <r>
      <rPr>
        <b/>
        <sz val="8"/>
        <rFont val="Arial"/>
        <family val="2"/>
      </rPr>
      <t>Grundlagen Bildgestaltung</t>
    </r>
  </si>
  <si>
    <r>
      <rPr>
        <sz val="8"/>
        <rFont val="Arial"/>
        <family val="2"/>
      </rPr>
      <t>Zeichnung &amp; Illustration</t>
    </r>
  </si>
  <si>
    <r>
      <rPr>
        <sz val="8"/>
        <rFont val="Arial"/>
        <family val="2"/>
      </rPr>
      <t>Fotografie</t>
    </r>
  </si>
  <si>
    <r>
      <rPr>
        <b/>
        <sz val="8"/>
        <rFont val="Arial"/>
        <family val="2"/>
      </rPr>
      <t>Grundlagen Kommunikation</t>
    </r>
  </si>
  <si>
    <r>
      <rPr>
        <b/>
        <sz val="8"/>
        <rFont val="Arial"/>
        <family val="2"/>
      </rPr>
      <t>Technische Grundlagen</t>
    </r>
  </si>
  <si>
    <r>
      <rPr>
        <sz val="8"/>
        <rFont val="Arial"/>
        <family val="2"/>
      </rPr>
      <t>3D-Gestaltungstechniken</t>
    </r>
  </si>
  <si>
    <r>
      <rPr>
        <sz val="8"/>
        <rFont val="Arial"/>
        <family val="2"/>
      </rPr>
      <t>Malerei,Tech.&amp;Realisation</t>
    </r>
  </si>
  <si>
    <r>
      <rPr>
        <b/>
        <sz val="8"/>
        <rFont val="Arial"/>
        <family val="2"/>
      </rPr>
      <t>GL Schmuck &amp; Produkt</t>
    </r>
  </si>
  <si>
    <r>
      <rPr>
        <sz val="8"/>
        <rFont val="Arial"/>
        <family val="2"/>
      </rPr>
      <t>Modell&amp;Schmuck</t>
    </r>
  </si>
  <si>
    <r>
      <rPr>
        <sz val="8"/>
        <rFont val="Arial"/>
        <family val="2"/>
      </rPr>
      <t>Form&amp;Funktion</t>
    </r>
  </si>
  <si>
    <r>
      <rPr>
        <b/>
        <sz val="8"/>
        <rFont val="Arial"/>
        <family val="2"/>
      </rPr>
      <t>Wissensmodule</t>
    </r>
  </si>
  <si>
    <r>
      <rPr>
        <b/>
        <sz val="8"/>
        <rFont val="Arial"/>
        <family val="2"/>
      </rPr>
      <t>Pflicht Wissensmodule</t>
    </r>
  </si>
  <si>
    <r>
      <rPr>
        <b/>
        <sz val="8"/>
        <rFont val="Arial"/>
        <family val="2"/>
      </rPr>
      <t>Theorie &amp; Geschichte</t>
    </r>
  </si>
  <si>
    <r>
      <rPr>
        <sz val="8"/>
        <rFont val="Arial"/>
        <family val="2"/>
      </rPr>
      <t>Kunstgesch. &amp; Bildwissens</t>
    </r>
  </si>
  <si>
    <r>
      <rPr>
        <sz val="8"/>
        <rFont val="Arial"/>
        <family val="2"/>
      </rPr>
      <t>Designges. &amp; Angew.Kunst</t>
    </r>
  </si>
  <si>
    <r>
      <rPr>
        <b/>
        <sz val="8"/>
        <rFont val="Arial"/>
        <family val="2"/>
      </rPr>
      <t>Theorie</t>
    </r>
  </si>
  <si>
    <r>
      <rPr>
        <sz val="8"/>
        <rFont val="Arial"/>
        <family val="2"/>
      </rPr>
      <t>Kunsttheo&amp;Designtheo</t>
    </r>
  </si>
  <si>
    <r>
      <rPr>
        <sz val="8"/>
        <rFont val="Arial"/>
        <family val="2"/>
      </rPr>
      <t>Cultural &amp; Gender Studies</t>
    </r>
  </si>
  <si>
    <r>
      <rPr>
        <b/>
        <sz val="8"/>
        <rFont val="Arial"/>
        <family val="2"/>
      </rPr>
      <t>Wahlpflicht 1</t>
    </r>
  </si>
  <si>
    <r>
      <rPr>
        <b/>
        <sz val="8"/>
        <rFont val="Arial"/>
        <family val="2"/>
      </rPr>
      <t>Theorie &amp; Praxis</t>
    </r>
  </si>
  <si>
    <r>
      <rPr>
        <b/>
        <sz val="8"/>
        <rFont val="Arial"/>
        <family val="2"/>
      </rPr>
      <t>Überfachliche Kompetenz</t>
    </r>
  </si>
  <si>
    <r>
      <rPr>
        <b/>
        <sz val="8"/>
        <rFont val="Arial"/>
        <family val="2"/>
      </rPr>
      <t>Kernmodule</t>
    </r>
  </si>
  <si>
    <r>
      <rPr>
        <b/>
        <sz val="8"/>
        <rFont val="Arial"/>
        <family val="2"/>
      </rPr>
      <t>Wahlpflicht 2</t>
    </r>
  </si>
  <si>
    <r>
      <rPr>
        <b/>
        <sz val="8"/>
        <rFont val="Arial"/>
        <family val="2"/>
      </rPr>
      <t>Praxis- u. Auslandsmodule</t>
    </r>
  </si>
  <si>
    <r>
      <rPr>
        <b/>
        <sz val="8"/>
        <rFont val="Arial"/>
        <family val="2"/>
      </rPr>
      <t>Wahlpflicht 3</t>
    </r>
  </si>
  <si>
    <r>
      <rPr>
        <b/>
        <sz val="8"/>
        <rFont val="Arial"/>
        <family val="2"/>
      </rPr>
      <t>Externes Projekt</t>
    </r>
  </si>
  <si>
    <r>
      <rPr>
        <b/>
        <sz val="8"/>
        <rFont val="Arial"/>
        <family val="2"/>
      </rPr>
      <t>Pflicht</t>
    </r>
  </si>
  <si>
    <r>
      <rPr>
        <b/>
        <sz val="8"/>
        <rFont val="Arial"/>
        <family val="2"/>
      </rPr>
      <t>Projektbegleitung</t>
    </r>
  </si>
  <si>
    <r>
      <rPr>
        <sz val="8"/>
        <rFont val="Arial"/>
        <family val="2"/>
      </rPr>
      <t>Beratung&amp;Nachbe.(401-403)</t>
    </r>
  </si>
  <si>
    <r>
      <rPr>
        <b/>
        <sz val="8"/>
        <rFont val="Arial"/>
        <family val="2"/>
      </rPr>
      <t>Lehrpraxismodul</t>
    </r>
  </si>
  <si>
    <r>
      <rPr>
        <b/>
        <sz val="8"/>
        <rFont val="Arial"/>
        <family val="2"/>
      </rPr>
      <t>Projekte interd. Kontext</t>
    </r>
  </si>
  <si>
    <r>
      <rPr>
        <sz val="8"/>
        <rFont val="Arial"/>
        <family val="2"/>
      </rPr>
      <t>Dokumentation</t>
    </r>
  </si>
  <si>
    <r>
      <rPr>
        <b/>
        <sz val="8"/>
        <rFont val="Arial"/>
        <family val="2"/>
      </rPr>
      <t>Bachelor Thesis</t>
    </r>
  </si>
  <si>
    <r>
      <rPr>
        <sz val="8"/>
        <rFont val="Arial"/>
        <family val="2"/>
      </rPr>
      <t>Gestaltungsarbeiten</t>
    </r>
  </si>
  <si>
    <r>
      <rPr>
        <sz val="8"/>
        <rFont val="Arial"/>
        <family val="2"/>
      </rPr>
      <t>Theoret. Arbeit</t>
    </r>
  </si>
  <si>
    <r>
      <rPr>
        <sz val="8"/>
        <rFont val="Arial"/>
        <family val="2"/>
      </rPr>
      <t>Präsentation</t>
    </r>
  </si>
  <si>
    <t>Dieses Dokument dient in Verbindung mit der Modulübersicht dieses Studienganges zur Überprüfung der absolvierten Kurse und der Credits. Alle Angaben Ohne Gewähr</t>
  </si>
  <si>
    <t>Übersicht Bachelor New Craft Object Design Prüfungsordnung 2014</t>
  </si>
  <si>
    <t>101.11</t>
  </si>
  <si>
    <t>101.21</t>
  </si>
  <si>
    <t>102.11</t>
  </si>
  <si>
    <t>102.21</t>
  </si>
  <si>
    <t>Im Modul 103 muss nur eine LV benotet absolviert werden es gibt hier 2 zur Auswahl</t>
  </si>
  <si>
    <t>30XX</t>
  </si>
  <si>
    <t>30X.13</t>
  </si>
  <si>
    <t>30X.23</t>
  </si>
  <si>
    <t>30X.14</t>
  </si>
  <si>
    <t>30X.24</t>
  </si>
  <si>
    <r>
      <rPr>
        <b/>
        <sz val="8"/>
        <rFont val="Arial"/>
        <family val="2"/>
      </rPr>
      <t>Internes Projekt</t>
    </r>
  </si>
  <si>
    <t>Bitte hier Ihr Modul eintragen</t>
  </si>
  <si>
    <t>Bitte hier Ihr Fach eintragen</t>
  </si>
  <si>
    <t>Auslandssemester</t>
  </si>
  <si>
    <t>In der Fremde</t>
  </si>
  <si>
    <t>30XXX</t>
  </si>
  <si>
    <t>30X</t>
  </si>
  <si>
    <t>30X.11</t>
  </si>
  <si>
    <t>30X.21</t>
  </si>
  <si>
    <t>Bitte Schwerpunkt angeben, da die Eingabe  über Kernmodulnummern erfolgt (Bsp. 303.13 und 303.14, 303.14 und 304.24)</t>
  </si>
  <si>
    <t>Im Modul 701 müssen 2 LV absolviert werden es gibt hier 4 zur Auswahl. Eine der LV muss benotet werden. Die LV 701.11 ist doppelt belegbar</t>
  </si>
  <si>
    <t>Im Modul 203 müssen 2 LV absolviert werden es gibt hier 3 zur Auswahl. Eine der LV muss benotet werden.</t>
  </si>
  <si>
    <t>Es kann ein externes Projekt, ein internes Projekt oder ein Auslandssemester absolviert werden</t>
  </si>
  <si>
    <t>Von den 4 Projekten müssen 2 belegt werden</t>
  </si>
  <si>
    <t>Vertiefung OD</t>
  </si>
  <si>
    <t>Es sind 4 Kernmodule aus dem  Bereich 303-312 zu belegen. 24CP müssen im Bereich 310-312
belegt werden. Die Module 310-312 können doppelt belegt werden.</t>
  </si>
  <si>
    <t>Externes Praxisprojekt</t>
  </si>
  <si>
    <t>Bitte hier Ihr Projekt eintragen</t>
  </si>
  <si>
    <t>603XX</t>
  </si>
  <si>
    <t>103XX</t>
  </si>
  <si>
    <t>701XX</t>
  </si>
  <si>
    <t>203XX</t>
  </si>
  <si>
    <t>Ihre Eingabe</t>
  </si>
  <si>
    <t>Ihre Auswahl</t>
  </si>
  <si>
    <t xml:space="preserve">PNr. </t>
  </si>
  <si>
    <t xml:space="preserve">Prüfung </t>
  </si>
  <si>
    <t>Bonus
(Wert)</t>
  </si>
  <si>
    <t>Bemerkungen
(z.B. Semester)</t>
  </si>
  <si>
    <t>Status</t>
  </si>
  <si>
    <t>Bonus
(erlangt)</t>
  </si>
  <si>
    <t>Gesamtkonto</t>
  </si>
  <si>
    <t>Basismodule</t>
  </si>
  <si>
    <t>/</t>
  </si>
  <si>
    <t>New Craft Object Design - Bachelor - Prüfungsordnung 2014</t>
  </si>
  <si>
    <t>offen</t>
  </si>
  <si>
    <r>
      <rPr>
        <b/>
        <sz val="11"/>
        <color rgb="FF000000"/>
        <rFont val="Arial"/>
        <family val="2"/>
      </rPr>
      <t>Hinweise:</t>
    </r>
    <r>
      <rPr>
        <sz val="11"/>
        <color rgb="FF000000"/>
        <rFont val="Arial"/>
        <family val="2"/>
      </rPr>
      <t xml:space="preserve">
Bei den Modulen 101-102 und 105-312 gilt folgendes. Sie müssen in den Modulen jeweils 2 Lehrveranstaltungen (LV) absolvieren. Eine Lehrveranstaltung muss hierbei benotet werden. Im OSSC wird die Note als Modulprüfungszeile angegeben. Diese trägt die Nummer des Moduls.
Alle vorausgefüllten LV sind Pflicht. Bei den gelb markierten Feldern haben Sie Wahlmöglichkeiten</t>
    </r>
  </si>
  <si>
    <r>
      <rPr>
        <b/>
        <sz val="11"/>
        <color rgb="FF000000"/>
        <rFont val="Arial"/>
        <family val="2"/>
      </rPr>
      <t xml:space="preserve">Kernmodule:
</t>
    </r>
    <r>
      <rPr>
        <sz val="11"/>
        <color rgb="FF000000"/>
        <rFont val="Arial"/>
        <family val="2"/>
      </rPr>
      <t>Es sind 4 Kernmodule aus dem Bereich 303-312 zu belegen.
Die Kernmodule im Bereich 310-312 können doppelt belegt werden. Mindestens 24CP müssen aus den Kernmodulen 310-312 geleistet werden
Wenn Sie mehr als 4 Kernmodule belegen müssen diese als Zusatzfach gebucht werden und ergeben keine CP und fließen nicht mit in die Note ein</t>
    </r>
  </si>
  <si>
    <r>
      <t xml:space="preserve">Externes/internes Projekt oder Auslandssemester:
</t>
    </r>
    <r>
      <rPr>
        <sz val="11"/>
        <color rgb="FF000000"/>
        <rFont val="Arial"/>
        <family val="2"/>
      </rPr>
      <t xml:space="preserve">bitte  belegen Sie entweder nur ein externes, ein internes Projekt oder ein Auslandssemester.
</t>
    </r>
    <r>
      <rPr>
        <i/>
        <sz val="11"/>
        <color rgb="FF000000"/>
        <rFont val="Arial"/>
        <family val="2"/>
      </rPr>
      <t>Internes Projekt:</t>
    </r>
    <r>
      <rPr>
        <sz val="11"/>
        <color rgb="FF000000"/>
        <rFont val="Arial"/>
        <family val="2"/>
      </rPr>
      <t xml:space="preserve"> Bitte Schwerpunkt angeben, da die Eingabe  über Kernmodulnummern erfolgt(Bsp. 303.13 und 303.14, 303.14 und 304.24)
Die Kurse/Scheine dürfen nur  von einem hauptamtlich Lehrenden gegeben werden.
weitere Infos unter </t>
    </r>
    <r>
      <rPr>
        <sz val="11"/>
        <color rgb="FF00B0F0"/>
        <rFont val="Arial"/>
        <family val="2"/>
      </rPr>
      <t xml:space="preserve">https://pbsa.hs-duesseldorf.de/allgmeinefaqdesign </t>
    </r>
  </si>
  <si>
    <r>
      <t xml:space="preserve">Interdisziplinäre Projekte:
</t>
    </r>
    <r>
      <rPr>
        <sz val="11"/>
        <color rgb="FF000000"/>
        <rFont val="Arial"/>
        <family val="2"/>
      </rPr>
      <t>Von den 4 Möglichkeiten müssen 2 Projekte belegt werden. Über ein Projekt muss eine Dokumentation angefertigt werden, welche benotet wird
Die Kurse/Scheine dürfen nur von einem hauptamtlich Lehrenden gegeben werden.</t>
    </r>
  </si>
  <si>
    <r>
      <rPr>
        <b/>
        <sz val="11"/>
        <color rgb="FF000000"/>
        <rFont val="Arial"/>
        <family val="2"/>
      </rPr>
      <t xml:space="preserve">Vertiefungskurse:
</t>
    </r>
    <r>
      <rPr>
        <sz val="11"/>
        <color rgb="FF000000"/>
        <rFont val="Arial"/>
        <family val="2"/>
      </rPr>
      <t>Vertiefungsscheine müssen immer benotet sein.
Beim Vertiefungsschein muss die Kernmodulnummer, welche vertieft wurde mit angegeben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</si>
</sst>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b/>
      <sz val="8"/>
      <name val="Arial"/>
      <family val="2"/>
    </font>
    <font>
      <sz val="8"/>
      <color rgb="FF000000"/>
      <name val="Arial"/>
      <family val="2"/>
    </font>
    <font>
      <sz val="8"/>
      <name val="Arial"/>
      <family val="2"/>
    </font>
    <font>
      <b/>
      <sz val="8"/>
      <color rgb="FF000000"/>
      <name val="Arial"/>
      <family val="2"/>
    </font>
    <font>
      <b/>
      <sz val="12"/>
      <color rgb="FF000000"/>
      <name val="Arial"/>
      <family val="2"/>
    </font>
    <font>
      <sz val="10"/>
      <color theme="0"/>
      <name val="Times New Roman"/>
      <family val="1"/>
    </font>
    <font>
      <sz val="10"/>
      <name val="Times New Roman"/>
      <family val="1"/>
    </font>
    <font>
      <b/>
      <sz val="11"/>
      <color rgb="FF000000"/>
      <name val="Arial"/>
      <family val="2"/>
    </font>
    <font>
      <sz val="11"/>
      <color rgb="FF000000"/>
      <name val="Arial"/>
      <family val="2"/>
    </font>
    <font>
      <i/>
      <sz val="11"/>
      <color rgb="FF000000"/>
      <name val="Arial"/>
      <family val="2"/>
    </font>
    <font>
      <sz val="11"/>
      <color rgb="FF00B0F0"/>
      <name val="Arial"/>
      <family val="2"/>
    </font>
    <font>
      <b/>
      <sz val="8"/>
      <color theme="0"/>
      <name val="Arial"/>
      <family val="2"/>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E6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85FF85"/>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ashed">
        <color auto="1"/>
      </bottom>
      <diagonal/>
    </border>
    <border>
      <left/>
      <right style="medium">
        <color indexed="64"/>
      </right>
      <top style="thin">
        <color indexed="64"/>
      </top>
      <bottom style="hair">
        <color indexed="64"/>
      </bottom>
      <diagonal/>
    </border>
    <border>
      <left style="thin">
        <color indexed="64"/>
      </left>
      <right style="thin">
        <color indexed="64"/>
      </right>
      <top style="dashed">
        <color auto="1"/>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dashed">
        <color auto="1"/>
      </bottom>
      <diagonal/>
    </border>
    <border>
      <left/>
      <right/>
      <top/>
      <bottom style="hair">
        <color indexed="64"/>
      </bottom>
      <diagonal/>
    </border>
    <border>
      <left style="thin">
        <color indexed="64"/>
      </left>
      <right style="thin">
        <color indexed="64"/>
      </right>
      <top style="dashed">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dashed">
        <color auto="1"/>
      </left>
      <right/>
      <top/>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ashed">
        <color auto="1"/>
      </top>
      <bottom style="dashed">
        <color auto="1"/>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auto="1"/>
      </top>
      <bottom style="medium">
        <color indexed="64"/>
      </bottom>
      <diagonal/>
    </border>
    <border>
      <left/>
      <right style="medium">
        <color indexed="64"/>
      </right>
      <top/>
      <bottom style="medium">
        <color indexed="64"/>
      </bottom>
      <diagonal/>
    </border>
  </borders>
  <cellStyleXfs count="1">
    <xf numFmtId="0" fontId="0" fillId="0" borderId="0"/>
  </cellStyleXfs>
  <cellXfs count="107">
    <xf numFmtId="0" fontId="0" fillId="0" borderId="0" xfId="0" applyFill="1" applyBorder="1" applyAlignment="1">
      <alignment horizontal="left" vertical="top"/>
    </xf>
    <xf numFmtId="0" fontId="2" fillId="3" borderId="1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shrinkToFit="1"/>
    </xf>
    <xf numFmtId="0" fontId="1" fillId="3" borderId="1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11" xfId="0" applyFont="1" applyFill="1" applyBorder="1" applyAlignment="1">
      <alignment horizontal="center" vertical="center" wrapText="1"/>
    </xf>
    <xf numFmtId="1" fontId="4" fillId="5" borderId="12" xfId="0" applyNumberFormat="1" applyFont="1" applyFill="1" applyBorder="1" applyAlignment="1">
      <alignment horizontal="center" vertical="center" shrinkToFit="1"/>
    </xf>
    <xf numFmtId="0" fontId="1" fillId="5" borderId="13" xfId="0" applyFont="1" applyFill="1" applyBorder="1" applyAlignment="1">
      <alignment horizontal="left" vertical="center" wrapText="1"/>
    </xf>
    <xf numFmtId="1" fontId="2" fillId="5" borderId="13" xfId="0" applyNumberFormat="1" applyFont="1" applyFill="1" applyBorder="1" applyAlignment="1">
      <alignment horizontal="center" vertical="center" shrinkToFit="1"/>
    </xf>
    <xf numFmtId="0" fontId="1" fillId="5" borderId="13" xfId="0" applyFont="1" applyFill="1" applyBorder="1" applyAlignment="1">
      <alignment horizontal="center" vertical="center" wrapText="1"/>
    </xf>
    <xf numFmtId="1" fontId="4" fillId="5" borderId="14" xfId="0" applyNumberFormat="1" applyFont="1" applyFill="1" applyBorder="1" applyAlignment="1">
      <alignment horizontal="center" vertical="center" shrinkToFit="1"/>
    </xf>
    <xf numFmtId="1" fontId="4" fillId="6" borderId="12" xfId="0" applyNumberFormat="1" applyFont="1" applyFill="1" applyBorder="1" applyAlignment="1">
      <alignment horizontal="center" vertical="center" shrinkToFit="1"/>
    </xf>
    <xf numFmtId="0" fontId="1" fillId="6" borderId="13" xfId="0" applyFont="1" applyFill="1" applyBorder="1" applyAlignment="1">
      <alignment horizontal="left" vertical="center" wrapText="1"/>
    </xf>
    <xf numFmtId="1" fontId="2" fillId="6" borderId="13" xfId="0" applyNumberFormat="1" applyFont="1" applyFill="1" applyBorder="1" applyAlignment="1">
      <alignment horizontal="center" vertical="center" shrinkToFit="1"/>
    </xf>
    <xf numFmtId="0" fontId="1" fillId="6" borderId="13" xfId="0" applyFont="1" applyFill="1" applyBorder="1" applyAlignment="1">
      <alignment horizontal="center" vertical="center" wrapText="1"/>
    </xf>
    <xf numFmtId="1" fontId="4" fillId="6" borderId="14" xfId="0" applyNumberFormat="1" applyFont="1" applyFill="1" applyBorder="1" applyAlignment="1">
      <alignment horizontal="center" vertical="center" shrinkToFit="1"/>
    </xf>
    <xf numFmtId="1" fontId="4" fillId="7" borderId="10" xfId="0" applyNumberFormat="1" applyFont="1" applyFill="1" applyBorder="1" applyAlignment="1">
      <alignment horizontal="center" vertical="center" shrinkToFit="1"/>
    </xf>
    <xf numFmtId="0" fontId="1" fillId="7" borderId="0" xfId="0" applyFont="1" applyFill="1" applyBorder="1" applyAlignment="1">
      <alignment horizontal="left" vertical="center" wrapText="1"/>
    </xf>
    <xf numFmtId="1" fontId="2" fillId="7" borderId="0" xfId="0" applyNumberFormat="1" applyFont="1" applyFill="1" applyBorder="1" applyAlignment="1">
      <alignment horizontal="center" vertical="center" shrinkToFit="1"/>
    </xf>
    <xf numFmtId="0" fontId="1" fillId="7" borderId="0" xfId="0" applyFont="1" applyFill="1" applyBorder="1" applyAlignment="1">
      <alignment horizontal="center" vertical="center" wrapText="1"/>
    </xf>
    <xf numFmtId="1" fontId="4" fillId="7" borderId="11" xfId="0" applyNumberFormat="1" applyFont="1" applyFill="1" applyBorder="1" applyAlignment="1">
      <alignment horizontal="center" vertical="center" shrinkToFit="1"/>
    </xf>
    <xf numFmtId="1" fontId="2" fillId="8" borderId="15" xfId="0" applyNumberFormat="1" applyFont="1" applyFill="1" applyBorder="1" applyAlignment="1">
      <alignment horizontal="center" vertical="center" shrinkToFit="1"/>
    </xf>
    <xf numFmtId="0" fontId="3" fillId="8" borderId="16" xfId="0" applyFont="1" applyFill="1" applyBorder="1" applyAlignment="1">
      <alignment horizontal="left" vertical="center" wrapText="1"/>
    </xf>
    <xf numFmtId="1" fontId="2" fillId="8" borderId="16" xfId="0" applyNumberFormat="1" applyFont="1" applyFill="1" applyBorder="1" applyAlignment="1">
      <alignment horizontal="center" vertical="center" shrinkToFit="1"/>
    </xf>
    <xf numFmtId="0" fontId="3" fillId="9" borderId="17" xfId="0" applyFont="1" applyFill="1" applyBorder="1" applyAlignment="1">
      <alignment horizontal="left" vertical="center" wrapText="1"/>
    </xf>
    <xf numFmtId="1" fontId="2" fillId="4" borderId="5" xfId="0" applyNumberFormat="1" applyFont="1" applyFill="1" applyBorder="1" applyAlignment="1">
      <alignment horizontal="center" vertical="center" shrinkToFit="1"/>
    </xf>
    <xf numFmtId="1" fontId="2" fillId="8" borderId="18" xfId="0" applyNumberFormat="1" applyFont="1" applyFill="1" applyBorder="1" applyAlignment="1">
      <alignment horizontal="center" vertical="center" shrinkToFit="1"/>
    </xf>
    <xf numFmtId="1" fontId="2" fillId="10" borderId="10" xfId="0" applyNumberFormat="1" applyFont="1" applyFill="1" applyBorder="1" applyAlignment="1">
      <alignment horizontal="center" vertical="center" shrinkToFit="1"/>
    </xf>
    <xf numFmtId="0" fontId="3" fillId="10" borderId="0" xfId="0" applyFont="1" applyFill="1" applyBorder="1" applyAlignment="1">
      <alignment horizontal="left" vertical="center" wrapText="1"/>
    </xf>
    <xf numFmtId="1" fontId="2" fillId="10" borderId="0" xfId="0" applyNumberFormat="1" applyFont="1" applyFill="1" applyBorder="1" applyAlignment="1">
      <alignment horizontal="center" vertical="center" shrinkToFit="1"/>
    </xf>
    <xf numFmtId="0" fontId="3" fillId="11" borderId="19" xfId="0" applyFont="1" applyFill="1" applyBorder="1" applyAlignment="1">
      <alignment horizontal="left" vertical="center" wrapText="1"/>
    </xf>
    <xf numFmtId="1" fontId="2" fillId="12" borderId="20" xfId="0" applyNumberFormat="1" applyFont="1" applyFill="1" applyBorder="1" applyAlignment="1">
      <alignment horizontal="center" vertical="center" shrinkToFit="1"/>
    </xf>
    <xf numFmtId="1" fontId="2" fillId="10" borderId="11" xfId="0" applyNumberFormat="1" applyFont="1" applyFill="1" applyBorder="1" applyAlignment="1">
      <alignment horizontal="center" vertical="center" shrinkToFit="1"/>
    </xf>
    <xf numFmtId="1" fontId="4" fillId="7" borderId="21" xfId="0" applyNumberFormat="1" applyFont="1" applyFill="1" applyBorder="1" applyAlignment="1">
      <alignment horizontal="center" vertical="center" shrinkToFit="1"/>
    </xf>
    <xf numFmtId="0" fontId="1" fillId="7" borderId="4" xfId="0" applyFont="1" applyFill="1" applyBorder="1" applyAlignment="1">
      <alignment horizontal="left" vertical="center" wrapText="1"/>
    </xf>
    <xf numFmtId="1" fontId="2" fillId="7" borderId="4" xfId="0" applyNumberFormat="1" applyFont="1" applyFill="1" applyBorder="1" applyAlignment="1">
      <alignment horizontal="center" vertical="center" shrinkToFit="1"/>
    </xf>
    <xf numFmtId="0" fontId="1" fillId="7" borderId="4" xfId="0" applyFont="1" applyFill="1" applyBorder="1" applyAlignment="1">
      <alignment horizontal="center" vertical="center" wrapText="1"/>
    </xf>
    <xf numFmtId="1" fontId="4" fillId="7" borderId="22" xfId="0" applyNumberFormat="1" applyFont="1" applyFill="1" applyBorder="1" applyAlignment="1">
      <alignment horizontal="center" vertical="center" shrinkToFit="1"/>
    </xf>
    <xf numFmtId="1" fontId="4" fillId="7" borderId="26" xfId="0" applyNumberFormat="1" applyFont="1" applyFill="1" applyBorder="1" applyAlignment="1">
      <alignment horizontal="center" vertical="center" shrinkToFit="1"/>
    </xf>
    <xf numFmtId="0" fontId="1" fillId="7" borderId="27" xfId="0" applyFont="1" applyFill="1" applyBorder="1" applyAlignment="1">
      <alignment horizontal="left" vertical="center" wrapText="1"/>
    </xf>
    <xf numFmtId="1" fontId="2" fillId="7" borderId="27" xfId="0" applyNumberFormat="1" applyFont="1" applyFill="1" applyBorder="1" applyAlignment="1">
      <alignment horizontal="center" vertical="center" shrinkToFit="1"/>
    </xf>
    <xf numFmtId="1" fontId="4" fillId="7" borderId="28" xfId="0" applyNumberFormat="1" applyFont="1" applyFill="1" applyBorder="1" applyAlignment="1">
      <alignment horizontal="center" vertical="center" shrinkToFit="1"/>
    </xf>
    <xf numFmtId="1" fontId="2" fillId="8" borderId="29" xfId="0" applyNumberFormat="1" applyFont="1" applyFill="1" applyBorder="1" applyAlignment="1">
      <alignment horizontal="center" vertical="center" shrinkToFit="1"/>
    </xf>
    <xf numFmtId="0" fontId="3" fillId="9" borderId="30" xfId="0" applyFont="1" applyFill="1" applyBorder="1" applyAlignment="1">
      <alignment horizontal="left" vertical="center" wrapText="1"/>
    </xf>
    <xf numFmtId="1" fontId="2" fillId="8" borderId="31" xfId="0" applyNumberFormat="1" applyFont="1" applyFill="1" applyBorder="1" applyAlignment="1">
      <alignment horizontal="center" vertical="center" shrinkToFit="1"/>
    </xf>
    <xf numFmtId="0" fontId="3" fillId="11" borderId="32" xfId="0" applyFont="1" applyFill="1" applyBorder="1" applyAlignment="1">
      <alignment horizontal="left" vertical="center" wrapText="1"/>
    </xf>
    <xf numFmtId="1" fontId="4" fillId="7" borderId="33" xfId="0" applyNumberFormat="1" applyFont="1" applyFill="1" applyBorder="1" applyAlignment="1">
      <alignment horizontal="center" vertical="center" shrinkToFit="1"/>
    </xf>
    <xf numFmtId="0" fontId="1" fillId="2" borderId="1" xfId="0" applyFont="1" applyFill="1" applyBorder="1" applyAlignment="1">
      <alignment horizontal="left" vertical="center" wrapText="1"/>
    </xf>
    <xf numFmtId="1" fontId="2" fillId="7" borderId="3" xfId="0" applyNumberFormat="1" applyFont="1" applyFill="1" applyBorder="1" applyAlignment="1">
      <alignment horizontal="center" vertical="center" shrinkToFit="1"/>
    </xf>
    <xf numFmtId="1" fontId="4" fillId="7" borderId="4" xfId="0" applyNumberFormat="1" applyFont="1" applyFill="1" applyBorder="1" applyAlignment="1">
      <alignment horizontal="center" vertical="center" shrinkToFit="1"/>
    </xf>
    <xf numFmtId="1" fontId="2" fillId="10" borderId="26" xfId="0" applyNumberFormat="1" applyFont="1" applyFill="1" applyBorder="1" applyAlignment="1">
      <alignment horizontal="center" vertical="center" shrinkToFit="1"/>
    </xf>
    <xf numFmtId="1" fontId="2" fillId="10" borderId="27" xfId="0" applyNumberFormat="1" applyFont="1" applyFill="1" applyBorder="1" applyAlignment="1">
      <alignment horizontal="center" vertical="center" shrinkToFit="1"/>
    </xf>
    <xf numFmtId="0" fontId="1" fillId="2" borderId="34" xfId="0" applyFont="1" applyFill="1" applyBorder="1" applyAlignment="1">
      <alignment horizontal="left" vertical="center" wrapText="1"/>
    </xf>
    <xf numFmtId="1" fontId="2" fillId="8" borderId="10" xfId="0" applyNumberFormat="1" applyFont="1" applyFill="1" applyBorder="1" applyAlignment="1">
      <alignment horizontal="center" vertical="center" shrinkToFit="1"/>
    </xf>
    <xf numFmtId="0" fontId="3" fillId="8" borderId="0" xfId="0" applyFont="1" applyFill="1" applyBorder="1" applyAlignment="1">
      <alignment horizontal="left" vertical="center" wrapText="1"/>
    </xf>
    <xf numFmtId="1" fontId="2" fillId="8" borderId="0" xfId="0" applyNumberFormat="1" applyFont="1" applyFill="1" applyBorder="1" applyAlignment="1">
      <alignment horizontal="center" vertical="center" shrinkToFit="1"/>
    </xf>
    <xf numFmtId="0" fontId="3" fillId="9" borderId="35"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1" fontId="2" fillId="8" borderId="36" xfId="0" applyNumberFormat="1" applyFont="1" applyFill="1" applyBorder="1" applyAlignment="1">
      <alignment horizontal="center" vertical="center" shrinkToFit="1"/>
    </xf>
    <xf numFmtId="1" fontId="2" fillId="12" borderId="1" xfId="0" applyNumberFormat="1" applyFont="1" applyFill="1" applyBorder="1" applyAlignment="1">
      <alignment horizontal="center" vertical="center" shrinkToFit="1"/>
    </xf>
    <xf numFmtId="0" fontId="3" fillId="9" borderId="2" xfId="0" applyFont="1" applyFill="1" applyBorder="1" applyAlignment="1">
      <alignment horizontal="left" vertical="center" wrapText="1"/>
    </xf>
    <xf numFmtId="0" fontId="3" fillId="9" borderId="6" xfId="0" applyFont="1" applyFill="1" applyBorder="1" applyAlignment="1">
      <alignment horizontal="left" vertical="center" wrapText="1"/>
    </xf>
    <xf numFmtId="1" fontId="2" fillId="8" borderId="11" xfId="0" quotePrefix="1" applyNumberFormat="1" applyFont="1" applyFill="1" applyBorder="1" applyAlignment="1">
      <alignment horizontal="center" vertical="center" shrinkToFit="1"/>
    </xf>
    <xf numFmtId="1" fontId="2" fillId="10" borderId="37" xfId="0" applyNumberFormat="1" applyFont="1" applyFill="1" applyBorder="1" applyAlignment="1">
      <alignment horizontal="center" vertical="center" shrinkToFit="1"/>
    </xf>
    <xf numFmtId="0" fontId="3" fillId="10" borderId="38" xfId="0" applyFont="1" applyFill="1" applyBorder="1" applyAlignment="1">
      <alignment horizontal="left" vertical="center" wrapText="1"/>
    </xf>
    <xf numFmtId="1" fontId="2" fillId="10" borderId="38" xfId="0" applyNumberFormat="1" applyFont="1" applyFill="1" applyBorder="1" applyAlignment="1">
      <alignment horizontal="center" vertical="center" shrinkToFit="1"/>
    </xf>
    <xf numFmtId="0" fontId="3" fillId="11" borderId="39" xfId="0" applyFont="1" applyFill="1" applyBorder="1" applyAlignment="1">
      <alignment horizontal="left" vertical="center" wrapText="1"/>
    </xf>
    <xf numFmtId="1" fontId="2" fillId="10" borderId="40" xfId="0" quotePrefix="1" applyNumberFormat="1" applyFont="1" applyFill="1" applyBorder="1" applyAlignment="1">
      <alignment horizontal="center" vertical="center" shrinkToFit="1"/>
    </xf>
    <xf numFmtId="1" fontId="2" fillId="8" borderId="41" xfId="0" applyNumberFormat="1" applyFont="1" applyFill="1" applyBorder="1" applyAlignment="1">
      <alignment horizontal="center" vertical="center" shrinkToFit="1"/>
    </xf>
    <xf numFmtId="0" fontId="3" fillId="8" borderId="42" xfId="0" applyFont="1" applyFill="1" applyBorder="1" applyAlignment="1">
      <alignment horizontal="left" vertical="center" wrapText="1"/>
    </xf>
    <xf numFmtId="1" fontId="2" fillId="8" borderId="42" xfId="0" applyNumberFormat="1" applyFont="1" applyFill="1" applyBorder="1" applyAlignment="1">
      <alignment horizontal="center" vertical="center" shrinkToFit="1"/>
    </xf>
    <xf numFmtId="0" fontId="3" fillId="9" borderId="43" xfId="0" applyFont="1" applyFill="1" applyBorder="1" applyAlignment="1">
      <alignment horizontal="left" vertical="center" wrapText="1"/>
    </xf>
    <xf numFmtId="1" fontId="2" fillId="8" borderId="44" xfId="0" quotePrefix="1" applyNumberFormat="1" applyFont="1" applyFill="1" applyBorder="1" applyAlignment="1">
      <alignment horizontal="center" vertical="center" shrinkToFit="1"/>
    </xf>
    <xf numFmtId="0" fontId="6" fillId="10" borderId="0" xfId="0" applyFont="1" applyFill="1" applyBorder="1" applyAlignment="1">
      <alignment horizontal="left" vertical="top"/>
    </xf>
    <xf numFmtId="0" fontId="0" fillId="10" borderId="0" xfId="0" applyFill="1" applyBorder="1" applyAlignment="1">
      <alignment horizontal="left" vertical="top"/>
    </xf>
    <xf numFmtId="0" fontId="7" fillId="10" borderId="0" xfId="0" applyFont="1" applyFill="1" applyBorder="1" applyAlignment="1">
      <alignment horizontal="left" vertical="top"/>
    </xf>
    <xf numFmtId="0" fontId="7" fillId="0" borderId="0" xfId="0" applyFont="1" applyFill="1" applyBorder="1" applyAlignment="1">
      <alignment horizontal="left" vertical="top"/>
    </xf>
    <xf numFmtId="0" fontId="8" fillId="10" borderId="0" xfId="0" applyFont="1" applyFill="1" applyBorder="1" applyAlignment="1">
      <alignment horizontal="left" vertical="center"/>
    </xf>
    <xf numFmtId="0" fontId="9" fillId="10" borderId="0" xfId="0" applyFont="1" applyFill="1" applyBorder="1" applyAlignment="1">
      <alignment horizontal="left" vertical="center"/>
    </xf>
    <xf numFmtId="0" fontId="9" fillId="10" borderId="0" xfId="0" applyFont="1" applyFill="1" applyBorder="1" applyAlignment="1">
      <alignment horizontal="left" vertical="center" wrapText="1"/>
    </xf>
    <xf numFmtId="0" fontId="9" fillId="10" borderId="1" xfId="0" applyFont="1" applyFill="1" applyBorder="1" applyAlignment="1">
      <alignment vertical="center" wrapText="1"/>
    </xf>
    <xf numFmtId="0" fontId="8" fillId="10" borderId="1" xfId="0" applyFont="1" applyFill="1" applyBorder="1" applyAlignment="1">
      <alignment vertical="center" wrapText="1"/>
    </xf>
    <xf numFmtId="0" fontId="1" fillId="13" borderId="12" xfId="0" applyFont="1" applyFill="1" applyBorder="1" applyAlignment="1">
      <alignment horizontal="center" vertical="center" wrapText="1"/>
    </xf>
    <xf numFmtId="0" fontId="1" fillId="13" borderId="14" xfId="0" applyFont="1" applyFill="1" applyBorder="1" applyAlignment="1">
      <alignment horizontal="center" vertical="center" wrapText="1"/>
    </xf>
    <xf numFmtId="1" fontId="6" fillId="10" borderId="0" xfId="0" applyNumberFormat="1" applyFont="1" applyFill="1" applyBorder="1" applyAlignment="1">
      <alignment horizontal="left" vertical="top"/>
    </xf>
    <xf numFmtId="1" fontId="2" fillId="4" borderId="6" xfId="0" applyNumberFormat="1" applyFont="1" applyFill="1" applyBorder="1" applyAlignment="1">
      <alignment horizontal="center" vertical="center" shrinkToFit="1"/>
    </xf>
    <xf numFmtId="0" fontId="12" fillId="13" borderId="13" xfId="0" applyFont="1" applyFill="1" applyBorder="1" applyAlignment="1">
      <alignment horizontal="center"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3" fillId="7" borderId="1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1" fontId="2" fillId="7" borderId="26" xfId="0" applyNumberFormat="1" applyFont="1" applyFill="1" applyBorder="1" applyAlignment="1">
      <alignment horizontal="left" vertical="center" shrinkToFit="1"/>
    </xf>
    <xf numFmtId="1" fontId="2" fillId="7" borderId="27" xfId="0" applyNumberFormat="1" applyFont="1" applyFill="1" applyBorder="1" applyAlignment="1">
      <alignment horizontal="left" vertical="center" shrinkToFit="1"/>
    </xf>
    <xf numFmtId="1" fontId="2" fillId="7" borderId="28" xfId="0" applyNumberFormat="1" applyFont="1" applyFill="1" applyBorder="1" applyAlignment="1">
      <alignment horizontal="left" vertical="center" shrinkToFit="1"/>
    </xf>
    <xf numFmtId="1" fontId="2" fillId="7" borderId="26" xfId="0" applyNumberFormat="1" applyFont="1" applyFill="1" applyBorder="1" applyAlignment="1">
      <alignment horizontal="left" vertical="center" wrapText="1" shrinkToFit="1"/>
    </xf>
    <xf numFmtId="1" fontId="2" fillId="7" borderId="27" xfId="0" applyNumberFormat="1" applyFont="1" applyFill="1" applyBorder="1" applyAlignment="1">
      <alignment horizontal="left" vertical="center" wrapText="1" shrinkToFit="1"/>
    </xf>
    <xf numFmtId="1" fontId="2" fillId="7" borderId="28" xfId="0" applyNumberFormat="1" applyFont="1" applyFill="1" applyBorder="1" applyAlignment="1">
      <alignment horizontal="left" vertical="center" wrapText="1" shrinkToFit="1"/>
    </xf>
  </cellXfs>
  <cellStyles count="1">
    <cellStyle name="Standard" xfId="0" builtinId="0"/>
  </cellStyles>
  <dxfs count="3">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A7" sqref="A7"/>
    </sheetView>
  </sheetViews>
  <sheetFormatPr baseColWidth="10" defaultRowHeight="12.75" x14ac:dyDescent="0.2"/>
  <cols>
    <col min="1" max="1" width="204.5" customWidth="1"/>
  </cols>
  <sheetData>
    <row r="1" spans="1:23" ht="15" x14ac:dyDescent="0.2">
      <c r="A1" s="82" t="s">
        <v>41</v>
      </c>
      <c r="B1" s="79"/>
      <c r="C1" s="79"/>
      <c r="D1" s="79"/>
      <c r="E1" s="79"/>
      <c r="F1" s="79"/>
      <c r="G1" s="79"/>
      <c r="H1" s="79"/>
      <c r="I1" s="79"/>
      <c r="J1" s="79"/>
      <c r="K1" s="79"/>
      <c r="L1" s="79"/>
      <c r="M1" s="79"/>
      <c r="N1" s="79"/>
      <c r="O1" s="79"/>
      <c r="P1" s="79"/>
      <c r="Q1" s="79"/>
      <c r="R1" s="79"/>
      <c r="S1" s="79"/>
      <c r="T1" s="79"/>
      <c r="U1" s="79"/>
      <c r="V1" s="79"/>
      <c r="W1" s="79"/>
    </row>
    <row r="2" spans="1:23" ht="14.25" x14ac:dyDescent="0.2">
      <c r="A2" s="83"/>
      <c r="B2" s="79"/>
      <c r="C2" s="79"/>
      <c r="D2" s="79"/>
      <c r="E2" s="79"/>
      <c r="F2" s="79"/>
      <c r="G2" s="79"/>
      <c r="H2" s="79"/>
      <c r="I2" s="79"/>
      <c r="J2" s="79"/>
      <c r="K2" s="79"/>
      <c r="L2" s="79"/>
      <c r="M2" s="79"/>
      <c r="N2" s="79"/>
      <c r="O2" s="79"/>
      <c r="P2" s="79"/>
      <c r="Q2" s="79"/>
      <c r="R2" s="79"/>
      <c r="S2" s="79"/>
      <c r="T2" s="79"/>
      <c r="U2" s="79"/>
      <c r="V2" s="79"/>
      <c r="W2" s="79"/>
    </row>
    <row r="3" spans="1:23" ht="14.25" x14ac:dyDescent="0.2">
      <c r="A3" s="84" t="s">
        <v>40</v>
      </c>
      <c r="B3" s="79"/>
      <c r="C3" s="79"/>
      <c r="D3" s="79"/>
      <c r="E3" s="79"/>
      <c r="F3" s="79"/>
      <c r="G3" s="79"/>
      <c r="H3" s="79"/>
      <c r="I3" s="79"/>
      <c r="J3" s="79"/>
      <c r="K3" s="79"/>
      <c r="L3" s="79"/>
      <c r="M3" s="79"/>
      <c r="N3" s="79"/>
      <c r="O3" s="79"/>
      <c r="P3" s="79"/>
      <c r="Q3" s="79"/>
      <c r="R3" s="79"/>
      <c r="S3" s="79"/>
      <c r="T3" s="79"/>
      <c r="U3" s="79"/>
      <c r="V3" s="79"/>
      <c r="W3" s="79"/>
    </row>
    <row r="4" spans="1:23" ht="14.25" x14ac:dyDescent="0.2">
      <c r="A4" s="83"/>
      <c r="B4" s="79"/>
      <c r="C4" s="79"/>
      <c r="D4" s="79"/>
      <c r="E4" s="79"/>
      <c r="F4" s="79"/>
      <c r="G4" s="79"/>
      <c r="H4" s="79"/>
      <c r="I4" s="79"/>
      <c r="J4" s="79"/>
      <c r="K4" s="79"/>
      <c r="L4" s="79"/>
      <c r="M4" s="79"/>
      <c r="N4" s="79"/>
      <c r="O4" s="79"/>
      <c r="P4" s="79"/>
      <c r="Q4" s="79"/>
      <c r="R4" s="79"/>
      <c r="S4" s="79"/>
      <c r="T4" s="79"/>
      <c r="U4" s="79"/>
      <c r="V4" s="79"/>
      <c r="W4" s="79"/>
    </row>
    <row r="5" spans="1:23" ht="65.25" customHeight="1" x14ac:dyDescent="0.2">
      <c r="A5" s="85" t="s">
        <v>87</v>
      </c>
      <c r="B5" s="79"/>
      <c r="C5" s="79"/>
      <c r="D5" s="79"/>
      <c r="E5" s="79"/>
      <c r="F5" s="79"/>
      <c r="G5" s="79"/>
      <c r="H5" s="79"/>
      <c r="I5" s="79"/>
      <c r="J5" s="79"/>
      <c r="K5" s="79"/>
      <c r="L5" s="79"/>
      <c r="M5" s="79"/>
      <c r="N5" s="79"/>
      <c r="O5" s="79"/>
      <c r="P5" s="79"/>
      <c r="Q5" s="79"/>
      <c r="R5" s="79"/>
      <c r="S5" s="79"/>
      <c r="T5" s="79"/>
      <c r="U5" s="79"/>
      <c r="V5" s="79"/>
      <c r="W5" s="79"/>
    </row>
    <row r="6" spans="1:23" ht="66.75" customHeight="1" x14ac:dyDescent="0.2">
      <c r="A6" s="85" t="s">
        <v>88</v>
      </c>
      <c r="B6" s="79"/>
      <c r="C6" s="79"/>
      <c r="D6" s="79"/>
      <c r="E6" s="79"/>
      <c r="F6" s="79"/>
      <c r="G6" s="79"/>
      <c r="H6" s="79"/>
      <c r="I6" s="79"/>
      <c r="J6" s="79"/>
      <c r="K6" s="79"/>
      <c r="L6" s="79"/>
      <c r="M6" s="79"/>
      <c r="N6" s="79"/>
      <c r="O6" s="79"/>
      <c r="P6" s="79"/>
      <c r="Q6" s="79"/>
      <c r="R6" s="79"/>
      <c r="S6" s="79"/>
      <c r="T6" s="79"/>
      <c r="U6" s="79"/>
      <c r="V6" s="79"/>
      <c r="W6" s="79"/>
    </row>
    <row r="7" spans="1:23" ht="78" customHeight="1" x14ac:dyDescent="0.2">
      <c r="A7" s="86" t="s">
        <v>89</v>
      </c>
      <c r="B7" s="79"/>
      <c r="C7" s="79"/>
      <c r="D7" s="79"/>
      <c r="E7" s="79"/>
      <c r="F7" s="79"/>
      <c r="G7" s="79"/>
      <c r="H7" s="79"/>
      <c r="I7" s="79"/>
      <c r="J7" s="79"/>
      <c r="K7" s="79"/>
      <c r="L7" s="79"/>
      <c r="M7" s="79"/>
      <c r="N7" s="79"/>
      <c r="O7" s="79"/>
      <c r="P7" s="79"/>
      <c r="Q7" s="79"/>
      <c r="R7" s="79"/>
      <c r="S7" s="79"/>
      <c r="T7" s="79"/>
      <c r="U7" s="79"/>
      <c r="V7" s="79"/>
      <c r="W7" s="79"/>
    </row>
    <row r="8" spans="1:23" ht="52.5" customHeight="1" x14ac:dyDescent="0.2">
      <c r="A8" s="86" t="s">
        <v>90</v>
      </c>
      <c r="B8" s="79"/>
      <c r="C8" s="79"/>
      <c r="D8" s="79"/>
      <c r="E8" s="79"/>
      <c r="F8" s="79"/>
      <c r="G8" s="79"/>
      <c r="H8" s="79"/>
      <c r="I8" s="79"/>
      <c r="J8" s="79"/>
      <c r="K8" s="79"/>
      <c r="L8" s="79"/>
      <c r="M8" s="79"/>
      <c r="N8" s="79"/>
      <c r="O8" s="79"/>
      <c r="P8" s="79"/>
      <c r="Q8" s="79"/>
      <c r="R8" s="79"/>
      <c r="S8" s="79"/>
      <c r="T8" s="79"/>
      <c r="U8" s="79"/>
      <c r="V8" s="79"/>
      <c r="W8" s="79"/>
    </row>
    <row r="9" spans="1:23" ht="55.5" customHeight="1" x14ac:dyDescent="0.2">
      <c r="A9" s="85" t="s">
        <v>91</v>
      </c>
      <c r="B9" s="79"/>
      <c r="C9" s="79"/>
      <c r="D9" s="79"/>
      <c r="E9" s="79"/>
      <c r="F9" s="79"/>
      <c r="G9" s="79"/>
      <c r="H9" s="79"/>
      <c r="I9" s="79"/>
      <c r="J9" s="79"/>
      <c r="K9" s="79"/>
      <c r="L9" s="79"/>
      <c r="M9" s="79"/>
      <c r="N9" s="79"/>
      <c r="O9" s="79"/>
      <c r="P9" s="79"/>
      <c r="Q9" s="79"/>
      <c r="R9" s="79"/>
      <c r="S9" s="79"/>
      <c r="T9" s="79"/>
      <c r="U9" s="79"/>
      <c r="V9" s="79"/>
      <c r="W9" s="79"/>
    </row>
    <row r="10" spans="1:23" x14ac:dyDescent="0.2">
      <c r="A10" s="79"/>
      <c r="B10" s="79"/>
      <c r="C10" s="79"/>
      <c r="D10" s="79"/>
      <c r="E10" s="79"/>
      <c r="F10" s="79"/>
      <c r="G10" s="79"/>
      <c r="H10" s="79"/>
      <c r="I10" s="79"/>
      <c r="J10" s="79"/>
      <c r="K10" s="79"/>
      <c r="L10" s="79"/>
      <c r="M10" s="79"/>
      <c r="N10" s="79"/>
      <c r="O10" s="79"/>
      <c r="P10" s="79"/>
      <c r="Q10" s="79"/>
      <c r="R10" s="79"/>
      <c r="S10" s="79"/>
      <c r="T10" s="79"/>
      <c r="U10" s="79"/>
      <c r="V10" s="79"/>
      <c r="W10" s="79"/>
    </row>
    <row r="11" spans="1:23" x14ac:dyDescent="0.2">
      <c r="A11" s="79"/>
      <c r="B11" s="79"/>
      <c r="C11" s="79"/>
      <c r="D11" s="79"/>
      <c r="E11" s="79"/>
      <c r="F11" s="79"/>
      <c r="G11" s="79"/>
      <c r="H11" s="79"/>
      <c r="I11" s="79"/>
      <c r="J11" s="79"/>
      <c r="K11" s="79"/>
      <c r="L11" s="79"/>
      <c r="M11" s="79"/>
      <c r="N11" s="79"/>
      <c r="O11" s="79"/>
      <c r="P11" s="79"/>
      <c r="Q11" s="79"/>
      <c r="R11" s="79"/>
      <c r="S11" s="79"/>
      <c r="T11" s="79"/>
      <c r="U11" s="79"/>
      <c r="V11" s="79"/>
      <c r="W11" s="79"/>
    </row>
    <row r="12" spans="1:23" x14ac:dyDescent="0.2">
      <c r="A12" s="79"/>
      <c r="B12" s="79"/>
      <c r="C12" s="79"/>
      <c r="D12" s="79"/>
      <c r="E12" s="79"/>
      <c r="F12" s="79"/>
      <c r="G12" s="79"/>
      <c r="H12" s="79"/>
      <c r="I12" s="79"/>
      <c r="J12" s="79"/>
      <c r="K12" s="79"/>
      <c r="L12" s="79"/>
      <c r="M12" s="79"/>
      <c r="N12" s="79"/>
      <c r="O12" s="79"/>
      <c r="P12" s="79"/>
      <c r="Q12" s="79"/>
      <c r="R12" s="79"/>
      <c r="S12" s="79"/>
      <c r="T12" s="79"/>
      <c r="U12" s="79"/>
      <c r="V12" s="79"/>
      <c r="W12" s="79"/>
    </row>
    <row r="13" spans="1:23" x14ac:dyDescent="0.2">
      <c r="A13" s="79"/>
      <c r="B13" s="79"/>
      <c r="C13" s="79"/>
      <c r="D13" s="79"/>
      <c r="E13" s="79"/>
      <c r="F13" s="79"/>
      <c r="G13" s="79"/>
      <c r="H13" s="79"/>
      <c r="I13" s="79"/>
      <c r="J13" s="79"/>
      <c r="K13" s="79"/>
      <c r="L13" s="79"/>
      <c r="M13" s="79"/>
      <c r="N13" s="79"/>
      <c r="O13" s="79"/>
      <c r="P13" s="79"/>
      <c r="Q13" s="79"/>
      <c r="R13" s="79"/>
      <c r="S13" s="79"/>
      <c r="T13" s="79"/>
      <c r="U13" s="79"/>
      <c r="V13" s="79"/>
      <c r="W13" s="79"/>
    </row>
    <row r="14" spans="1:23" x14ac:dyDescent="0.2">
      <c r="A14" s="79"/>
      <c r="B14" s="79"/>
      <c r="C14" s="79"/>
      <c r="D14" s="79"/>
      <c r="E14" s="79"/>
      <c r="F14" s="79"/>
      <c r="G14" s="79"/>
      <c r="H14" s="79"/>
      <c r="I14" s="79"/>
      <c r="J14" s="79"/>
      <c r="K14" s="79"/>
      <c r="L14" s="79"/>
      <c r="M14" s="79"/>
      <c r="N14" s="79"/>
      <c r="O14" s="79"/>
      <c r="P14" s="79"/>
      <c r="Q14" s="79"/>
      <c r="R14" s="79"/>
      <c r="S14" s="79"/>
      <c r="T14" s="79"/>
      <c r="U14" s="79"/>
      <c r="V14" s="79"/>
      <c r="W14" s="79"/>
    </row>
    <row r="15" spans="1:23" x14ac:dyDescent="0.2">
      <c r="A15" s="79"/>
      <c r="B15" s="79"/>
      <c r="C15" s="79"/>
      <c r="D15" s="79"/>
      <c r="E15" s="79"/>
      <c r="F15" s="79"/>
      <c r="G15" s="79"/>
      <c r="H15" s="79"/>
      <c r="I15" s="79"/>
      <c r="J15" s="79"/>
      <c r="K15" s="79"/>
      <c r="L15" s="79"/>
      <c r="M15" s="79"/>
      <c r="N15" s="79"/>
      <c r="O15" s="79"/>
      <c r="P15" s="79"/>
      <c r="Q15" s="79"/>
      <c r="R15" s="79"/>
      <c r="S15" s="79"/>
      <c r="T15" s="79"/>
      <c r="U15" s="79"/>
      <c r="V15" s="79"/>
      <c r="W15" s="79"/>
    </row>
    <row r="16" spans="1:23" x14ac:dyDescent="0.2">
      <c r="A16" s="79"/>
      <c r="B16" s="79"/>
      <c r="C16" s="79"/>
      <c r="D16" s="79"/>
      <c r="E16" s="79"/>
      <c r="F16" s="79"/>
      <c r="G16" s="79"/>
      <c r="H16" s="79"/>
      <c r="I16" s="79"/>
      <c r="J16" s="79"/>
      <c r="K16" s="79"/>
      <c r="L16" s="79"/>
      <c r="M16" s="79"/>
      <c r="N16" s="79"/>
      <c r="O16" s="79"/>
      <c r="P16" s="79"/>
      <c r="Q16" s="79"/>
      <c r="R16" s="79"/>
      <c r="S16" s="79"/>
      <c r="T16" s="79"/>
      <c r="U16" s="79"/>
      <c r="V16" s="79"/>
      <c r="W16" s="79"/>
    </row>
    <row r="17" spans="1:23" x14ac:dyDescent="0.2">
      <c r="A17" s="79"/>
      <c r="B17" s="79"/>
      <c r="C17" s="79"/>
      <c r="D17" s="79"/>
      <c r="E17" s="79"/>
      <c r="F17" s="79"/>
      <c r="G17" s="79"/>
      <c r="H17" s="79"/>
      <c r="I17" s="79"/>
      <c r="J17" s="79"/>
      <c r="K17" s="79"/>
      <c r="L17" s="79"/>
      <c r="M17" s="79"/>
      <c r="N17" s="79"/>
      <c r="O17" s="79"/>
      <c r="P17" s="79"/>
      <c r="Q17" s="79"/>
      <c r="R17" s="79"/>
      <c r="S17" s="79"/>
      <c r="T17" s="79"/>
      <c r="U17" s="79"/>
      <c r="V17" s="79"/>
      <c r="W17" s="79"/>
    </row>
    <row r="18" spans="1:23" x14ac:dyDescent="0.2">
      <c r="A18" s="79"/>
      <c r="B18" s="79"/>
      <c r="C18" s="79"/>
      <c r="D18" s="79"/>
      <c r="E18" s="79"/>
      <c r="F18" s="79"/>
      <c r="G18" s="79"/>
      <c r="H18" s="79"/>
      <c r="I18" s="79"/>
      <c r="J18" s="79"/>
      <c r="K18" s="79"/>
      <c r="L18" s="79"/>
      <c r="M18" s="79"/>
      <c r="N18" s="79"/>
      <c r="O18" s="79"/>
      <c r="P18" s="79"/>
      <c r="Q18" s="79"/>
      <c r="R18" s="79"/>
      <c r="S18" s="79"/>
      <c r="T18" s="79"/>
      <c r="U18" s="79"/>
      <c r="V18" s="79"/>
      <c r="W18" s="79"/>
    </row>
    <row r="19" spans="1:23" x14ac:dyDescent="0.2">
      <c r="A19" s="79"/>
      <c r="B19" s="79"/>
      <c r="C19" s="79"/>
      <c r="D19" s="79"/>
      <c r="E19" s="79"/>
      <c r="F19" s="79"/>
      <c r="G19" s="79"/>
      <c r="H19" s="79"/>
      <c r="I19" s="79"/>
      <c r="J19" s="79"/>
      <c r="K19" s="79"/>
      <c r="L19" s="79"/>
      <c r="M19" s="79"/>
      <c r="N19" s="79"/>
      <c r="O19" s="79"/>
      <c r="P19" s="79"/>
      <c r="Q19" s="79"/>
      <c r="R19" s="79"/>
      <c r="S19" s="79"/>
      <c r="T19" s="79"/>
      <c r="U19" s="79"/>
      <c r="V19" s="79"/>
      <c r="W19" s="79"/>
    </row>
    <row r="20" spans="1:23" x14ac:dyDescent="0.2">
      <c r="A20" s="79"/>
      <c r="B20" s="79"/>
      <c r="C20" s="79"/>
      <c r="D20" s="79"/>
      <c r="E20" s="79"/>
      <c r="F20" s="79"/>
      <c r="G20" s="79"/>
      <c r="H20" s="79"/>
      <c r="I20" s="79"/>
      <c r="J20" s="79"/>
      <c r="K20" s="79"/>
      <c r="L20" s="79"/>
      <c r="M20" s="79"/>
      <c r="N20" s="79"/>
      <c r="O20" s="79"/>
      <c r="P20" s="79"/>
      <c r="Q20" s="79"/>
      <c r="R20" s="79"/>
      <c r="S20" s="79"/>
      <c r="T20" s="79"/>
      <c r="U20" s="79"/>
      <c r="V20" s="79"/>
      <c r="W20" s="79"/>
    </row>
    <row r="21" spans="1:23" x14ac:dyDescent="0.2">
      <c r="A21" s="79"/>
      <c r="B21" s="79"/>
      <c r="C21" s="79"/>
      <c r="D21" s="79"/>
      <c r="E21" s="79"/>
      <c r="F21" s="79"/>
      <c r="G21" s="79"/>
      <c r="H21" s="79"/>
      <c r="I21" s="79"/>
      <c r="J21" s="79"/>
      <c r="K21" s="79"/>
      <c r="L21" s="79"/>
      <c r="M21" s="79"/>
      <c r="N21" s="79"/>
      <c r="O21" s="79"/>
      <c r="P21" s="79"/>
      <c r="Q21" s="79"/>
      <c r="R21" s="79"/>
      <c r="S21" s="79"/>
      <c r="T21" s="79"/>
      <c r="U21" s="79"/>
      <c r="V21" s="79"/>
      <c r="W21" s="79"/>
    </row>
    <row r="22" spans="1:23" x14ac:dyDescent="0.2">
      <c r="A22" s="79"/>
      <c r="B22" s="79"/>
      <c r="C22" s="79"/>
      <c r="D22" s="79"/>
      <c r="E22" s="79"/>
      <c r="F22" s="79"/>
      <c r="G22" s="79"/>
      <c r="H22" s="79"/>
      <c r="I22" s="79"/>
      <c r="J22" s="79"/>
      <c r="K22" s="79"/>
      <c r="L22" s="79"/>
      <c r="M22" s="79"/>
      <c r="N22" s="79"/>
      <c r="O22" s="79"/>
      <c r="P22" s="79"/>
      <c r="Q22" s="79"/>
      <c r="R22" s="79"/>
      <c r="S22" s="79"/>
      <c r="T22" s="79"/>
      <c r="U22" s="79"/>
      <c r="V22" s="79"/>
      <c r="W22" s="79"/>
    </row>
    <row r="23" spans="1:23" x14ac:dyDescent="0.2">
      <c r="A23" s="79"/>
      <c r="B23" s="79"/>
      <c r="C23" s="79"/>
      <c r="D23" s="79"/>
      <c r="E23" s="79"/>
      <c r="F23" s="79"/>
      <c r="G23" s="79"/>
      <c r="H23" s="79"/>
      <c r="I23" s="79"/>
      <c r="J23" s="79"/>
      <c r="K23" s="79"/>
      <c r="L23" s="79"/>
      <c r="M23" s="79"/>
      <c r="N23" s="79"/>
      <c r="O23" s="79"/>
      <c r="P23" s="79"/>
      <c r="Q23" s="79"/>
      <c r="R23" s="79"/>
      <c r="S23" s="79"/>
      <c r="T23" s="79"/>
      <c r="U23" s="79"/>
      <c r="V23" s="79"/>
      <c r="W23" s="79"/>
    </row>
    <row r="24" spans="1:23" x14ac:dyDescent="0.2">
      <c r="A24" s="79"/>
      <c r="B24" s="79"/>
      <c r="C24" s="79"/>
      <c r="D24" s="79"/>
      <c r="E24" s="79"/>
      <c r="F24" s="79"/>
      <c r="G24" s="79"/>
      <c r="H24" s="79"/>
      <c r="I24" s="79"/>
      <c r="J24" s="79"/>
      <c r="K24" s="79"/>
      <c r="L24" s="79"/>
      <c r="M24" s="79"/>
      <c r="N24" s="79"/>
      <c r="O24" s="79"/>
      <c r="P24" s="79"/>
      <c r="Q24" s="79"/>
      <c r="R24" s="79"/>
      <c r="S24" s="79"/>
      <c r="T24" s="79"/>
      <c r="U24" s="79"/>
      <c r="V24" s="79"/>
      <c r="W24" s="79"/>
    </row>
    <row r="25" spans="1:23" x14ac:dyDescent="0.2">
      <c r="A25" s="79"/>
      <c r="B25" s="79"/>
      <c r="C25" s="79"/>
      <c r="D25" s="79"/>
      <c r="E25" s="79"/>
      <c r="F25" s="79"/>
      <c r="G25" s="79"/>
      <c r="H25" s="79"/>
      <c r="I25" s="79"/>
      <c r="J25" s="79"/>
      <c r="K25" s="79"/>
      <c r="L25" s="79"/>
      <c r="M25" s="79"/>
      <c r="N25" s="79"/>
      <c r="O25" s="79"/>
      <c r="P25" s="79"/>
      <c r="Q25" s="79"/>
      <c r="R25" s="79"/>
      <c r="S25" s="79"/>
      <c r="T25" s="79"/>
      <c r="U25" s="79"/>
      <c r="V25" s="79"/>
      <c r="W25" s="79"/>
    </row>
    <row r="26" spans="1:23" x14ac:dyDescent="0.2">
      <c r="A26" s="79"/>
      <c r="B26" s="79"/>
      <c r="C26" s="79"/>
      <c r="D26" s="79"/>
      <c r="E26" s="79"/>
      <c r="F26" s="79"/>
      <c r="G26" s="79"/>
      <c r="H26" s="79"/>
      <c r="I26" s="79"/>
      <c r="J26" s="79"/>
      <c r="K26" s="79"/>
      <c r="L26" s="79"/>
      <c r="M26" s="79"/>
      <c r="N26" s="79"/>
      <c r="O26" s="79"/>
      <c r="P26" s="79"/>
      <c r="Q26" s="79"/>
      <c r="R26" s="79"/>
      <c r="S26" s="79"/>
      <c r="T26" s="79"/>
      <c r="U26" s="79"/>
      <c r="V26" s="79"/>
      <c r="W26" s="79"/>
    </row>
    <row r="27" spans="1:23" x14ac:dyDescent="0.2">
      <c r="A27" s="79"/>
      <c r="B27" s="79"/>
      <c r="C27" s="79"/>
      <c r="D27" s="79"/>
      <c r="E27" s="79"/>
      <c r="F27" s="79"/>
      <c r="G27" s="79"/>
      <c r="H27" s="79"/>
      <c r="I27" s="79"/>
      <c r="J27" s="79"/>
      <c r="K27" s="79"/>
      <c r="L27" s="79"/>
      <c r="M27" s="79"/>
      <c r="N27" s="79"/>
      <c r="O27" s="79"/>
      <c r="P27" s="79"/>
      <c r="Q27" s="79"/>
      <c r="R27" s="79"/>
      <c r="S27" s="79"/>
      <c r="T27" s="79"/>
      <c r="U27" s="79"/>
      <c r="V27" s="79"/>
      <c r="W27" s="79"/>
    </row>
    <row r="28" spans="1:23" x14ac:dyDescent="0.2">
      <c r="A28" s="79"/>
      <c r="B28" s="79"/>
      <c r="C28" s="79"/>
      <c r="D28" s="79"/>
      <c r="E28" s="79"/>
      <c r="F28" s="79"/>
      <c r="G28" s="79"/>
      <c r="H28" s="79"/>
      <c r="I28" s="79"/>
      <c r="J28" s="79"/>
      <c r="K28" s="79"/>
      <c r="L28" s="79"/>
      <c r="M28" s="79"/>
      <c r="N28" s="79"/>
      <c r="O28" s="79"/>
      <c r="P28" s="79"/>
      <c r="Q28" s="79"/>
      <c r="R28" s="79"/>
      <c r="S28" s="79"/>
      <c r="T28" s="79"/>
      <c r="U28" s="79"/>
      <c r="V28" s="79"/>
      <c r="W28" s="79"/>
    </row>
    <row r="29" spans="1:23" x14ac:dyDescent="0.2">
      <c r="A29" s="79"/>
      <c r="B29" s="79"/>
      <c r="C29" s="79"/>
      <c r="D29" s="79"/>
      <c r="E29" s="79"/>
      <c r="F29" s="79"/>
      <c r="G29" s="79"/>
      <c r="H29" s="79"/>
      <c r="I29" s="79"/>
      <c r="J29" s="79"/>
      <c r="K29" s="79"/>
      <c r="L29" s="79"/>
      <c r="M29" s="79"/>
      <c r="N29" s="79"/>
      <c r="O29" s="79"/>
      <c r="P29" s="79"/>
      <c r="Q29" s="79"/>
      <c r="R29" s="79"/>
      <c r="S29" s="79"/>
      <c r="T29" s="79"/>
      <c r="U29" s="79"/>
      <c r="V29" s="79"/>
      <c r="W29" s="79"/>
    </row>
    <row r="30" spans="1:23" x14ac:dyDescent="0.2">
      <c r="A30" s="79"/>
      <c r="B30" s="79"/>
      <c r="C30" s="79"/>
      <c r="D30" s="79"/>
      <c r="E30" s="79"/>
      <c r="F30" s="79"/>
      <c r="G30" s="79"/>
      <c r="H30" s="79"/>
      <c r="I30" s="79"/>
      <c r="J30" s="79"/>
      <c r="K30" s="79"/>
      <c r="L30" s="79"/>
      <c r="M30" s="79"/>
      <c r="N30" s="79"/>
      <c r="O30" s="79"/>
      <c r="P30" s="79"/>
      <c r="Q30" s="79"/>
      <c r="R30" s="79"/>
      <c r="S30" s="79"/>
      <c r="T30" s="79"/>
      <c r="U30" s="79"/>
      <c r="V30" s="79"/>
      <c r="W30" s="79"/>
    </row>
    <row r="31" spans="1:23" x14ac:dyDescent="0.2">
      <c r="A31" s="79"/>
      <c r="B31" s="79"/>
      <c r="C31" s="79"/>
      <c r="D31" s="79"/>
      <c r="E31" s="79"/>
      <c r="F31" s="79"/>
      <c r="G31" s="79"/>
      <c r="H31" s="79"/>
      <c r="I31" s="79"/>
      <c r="J31" s="79"/>
      <c r="K31" s="79"/>
      <c r="L31" s="79"/>
      <c r="M31" s="79"/>
      <c r="N31" s="79"/>
      <c r="O31" s="79"/>
      <c r="P31" s="79"/>
      <c r="Q31" s="79"/>
      <c r="R31" s="79"/>
      <c r="S31" s="79"/>
      <c r="T31" s="79"/>
      <c r="U31" s="79"/>
      <c r="V31" s="79"/>
      <c r="W31" s="79"/>
    </row>
    <row r="32" spans="1:23" x14ac:dyDescent="0.2">
      <c r="A32" s="79"/>
      <c r="B32" s="79"/>
      <c r="C32" s="79"/>
      <c r="D32" s="79"/>
      <c r="E32" s="79"/>
      <c r="F32" s="79"/>
      <c r="G32" s="79"/>
      <c r="H32" s="79"/>
      <c r="I32" s="79"/>
      <c r="J32" s="79"/>
      <c r="K32" s="79"/>
      <c r="L32" s="79"/>
      <c r="M32" s="79"/>
      <c r="N32" s="79"/>
      <c r="O32" s="79"/>
      <c r="P32" s="79"/>
      <c r="Q32" s="79"/>
      <c r="R32" s="79"/>
      <c r="S32" s="79"/>
      <c r="T32" s="79"/>
      <c r="U32" s="79"/>
      <c r="V32" s="79"/>
      <c r="W32" s="79"/>
    </row>
    <row r="33" spans="1:23" x14ac:dyDescent="0.2">
      <c r="A33" s="79"/>
      <c r="B33" s="79"/>
      <c r="C33" s="79"/>
      <c r="D33" s="79"/>
      <c r="E33" s="79"/>
      <c r="F33" s="79"/>
      <c r="G33" s="79"/>
      <c r="H33" s="79"/>
      <c r="I33" s="79"/>
      <c r="J33" s="79"/>
      <c r="K33" s="79"/>
      <c r="L33" s="79"/>
      <c r="M33" s="79"/>
      <c r="N33" s="79"/>
      <c r="O33" s="79"/>
      <c r="P33" s="79"/>
      <c r="Q33" s="79"/>
      <c r="R33" s="79"/>
      <c r="S33" s="79"/>
      <c r="T33" s="79"/>
      <c r="U33" s="79"/>
      <c r="V33" s="79"/>
      <c r="W33" s="79"/>
    </row>
    <row r="34" spans="1:23" x14ac:dyDescent="0.2">
      <c r="A34" s="79"/>
      <c r="B34" s="79"/>
      <c r="C34" s="79"/>
      <c r="D34" s="79"/>
      <c r="E34" s="79"/>
      <c r="F34" s="79"/>
      <c r="G34" s="79"/>
      <c r="H34" s="79"/>
      <c r="I34" s="79"/>
      <c r="J34" s="79"/>
      <c r="K34" s="79"/>
      <c r="L34" s="79"/>
      <c r="M34" s="79"/>
      <c r="N34" s="79"/>
      <c r="O34" s="79"/>
      <c r="P34" s="79"/>
      <c r="Q34" s="79"/>
      <c r="R34" s="79"/>
      <c r="S34" s="79"/>
      <c r="T34" s="79"/>
      <c r="U34" s="79"/>
      <c r="V34" s="79"/>
      <c r="W34" s="79"/>
    </row>
    <row r="35" spans="1:23" x14ac:dyDescent="0.2">
      <c r="A35" s="79"/>
      <c r="B35" s="79"/>
      <c r="C35" s="79"/>
      <c r="D35" s="79"/>
      <c r="E35" s="79"/>
      <c r="F35" s="79"/>
      <c r="G35" s="79"/>
      <c r="H35" s="79"/>
      <c r="I35" s="79"/>
      <c r="J35" s="79"/>
      <c r="K35" s="79"/>
      <c r="L35" s="79"/>
      <c r="M35" s="79"/>
      <c r="N35" s="79"/>
      <c r="O35" s="79"/>
      <c r="P35" s="79"/>
      <c r="Q35" s="79"/>
      <c r="R35" s="79"/>
      <c r="S35" s="79"/>
      <c r="T35" s="79"/>
      <c r="U35" s="79"/>
      <c r="V35" s="79"/>
      <c r="W35" s="79"/>
    </row>
    <row r="36" spans="1:23" x14ac:dyDescent="0.2">
      <c r="A36" s="79"/>
      <c r="B36" s="79"/>
      <c r="C36" s="79"/>
      <c r="D36" s="79"/>
      <c r="E36" s="79"/>
      <c r="F36" s="79"/>
      <c r="G36" s="79"/>
      <c r="H36" s="79"/>
      <c r="I36" s="79"/>
      <c r="J36" s="79"/>
      <c r="K36" s="79"/>
      <c r="L36" s="79"/>
      <c r="M36" s="79"/>
      <c r="N36" s="79"/>
      <c r="O36" s="79"/>
      <c r="P36" s="79"/>
      <c r="Q36" s="79"/>
      <c r="R36" s="79"/>
      <c r="S36" s="79"/>
      <c r="T36" s="79"/>
      <c r="U36" s="79"/>
      <c r="V36" s="79"/>
      <c r="W36" s="79"/>
    </row>
    <row r="37" spans="1:23" x14ac:dyDescent="0.2">
      <c r="A37" s="79"/>
      <c r="B37" s="79"/>
      <c r="C37" s="79"/>
      <c r="D37" s="79"/>
      <c r="E37" s="79"/>
      <c r="F37" s="79"/>
      <c r="G37" s="79"/>
      <c r="H37" s="79"/>
      <c r="I37" s="79"/>
      <c r="J37" s="79"/>
      <c r="K37" s="79"/>
      <c r="L37" s="79"/>
      <c r="M37" s="79"/>
      <c r="N37" s="79"/>
      <c r="O37" s="79"/>
      <c r="P37" s="79"/>
      <c r="Q37" s="79"/>
      <c r="R37" s="79"/>
      <c r="S37" s="79"/>
      <c r="T37" s="79"/>
      <c r="U37" s="79"/>
      <c r="V37" s="79"/>
      <c r="W37" s="79"/>
    </row>
    <row r="38" spans="1:23" x14ac:dyDescent="0.2">
      <c r="A38" s="79"/>
      <c r="B38" s="79"/>
      <c r="C38" s="79"/>
      <c r="D38" s="79"/>
      <c r="E38" s="79"/>
      <c r="F38" s="79"/>
      <c r="G38" s="79"/>
      <c r="H38" s="79"/>
      <c r="I38" s="79"/>
      <c r="J38" s="79"/>
      <c r="K38" s="79"/>
      <c r="L38" s="79"/>
      <c r="M38" s="79"/>
      <c r="N38" s="79"/>
      <c r="O38" s="79"/>
      <c r="P38" s="79"/>
      <c r="Q38" s="79"/>
      <c r="R38" s="79"/>
      <c r="S38" s="79"/>
      <c r="T38" s="79"/>
      <c r="U38" s="79"/>
      <c r="V38" s="79"/>
      <c r="W38" s="79"/>
    </row>
    <row r="39" spans="1:23" x14ac:dyDescent="0.2">
      <c r="A39" s="79"/>
      <c r="B39" s="79"/>
      <c r="C39" s="79"/>
      <c r="D39" s="79"/>
      <c r="E39" s="79"/>
      <c r="F39" s="79"/>
      <c r="G39" s="79"/>
      <c r="H39" s="79"/>
      <c r="I39" s="79"/>
      <c r="J39" s="79"/>
      <c r="K39" s="79"/>
      <c r="L39" s="79"/>
      <c r="M39" s="79"/>
      <c r="N39" s="79"/>
      <c r="O39" s="79"/>
      <c r="P39" s="79"/>
      <c r="Q39" s="79"/>
      <c r="R39" s="79"/>
      <c r="S39" s="79"/>
      <c r="T39" s="79"/>
      <c r="U39" s="79"/>
      <c r="V39" s="79"/>
      <c r="W39" s="79"/>
    </row>
    <row r="40" spans="1:23" x14ac:dyDescent="0.2">
      <c r="A40" s="79"/>
      <c r="B40" s="79"/>
      <c r="C40" s="79"/>
      <c r="D40" s="79"/>
      <c r="E40" s="79"/>
      <c r="F40" s="79"/>
      <c r="G40" s="79"/>
      <c r="H40" s="79"/>
      <c r="I40" s="79"/>
      <c r="J40" s="79"/>
      <c r="K40" s="79"/>
      <c r="L40" s="79"/>
      <c r="M40" s="79"/>
      <c r="N40" s="79"/>
      <c r="O40" s="79"/>
      <c r="P40" s="79"/>
      <c r="Q40" s="79"/>
      <c r="R40" s="79"/>
      <c r="S40" s="79"/>
      <c r="T40" s="79"/>
      <c r="U40" s="79"/>
      <c r="V40" s="79"/>
      <c r="W40" s="79"/>
    </row>
    <row r="41" spans="1:23" x14ac:dyDescent="0.2">
      <c r="A41" s="79"/>
      <c r="B41" s="79"/>
      <c r="C41" s="79"/>
      <c r="D41" s="79"/>
      <c r="E41" s="79"/>
      <c r="F41" s="79"/>
      <c r="G41" s="79"/>
      <c r="H41" s="79"/>
      <c r="I41" s="79"/>
      <c r="J41" s="79"/>
      <c r="K41" s="79"/>
      <c r="L41" s="79"/>
      <c r="M41" s="79"/>
      <c r="N41" s="79"/>
      <c r="O41" s="79"/>
      <c r="P41" s="79"/>
      <c r="Q41" s="79"/>
      <c r="R41" s="79"/>
      <c r="S41" s="79"/>
      <c r="T41" s="79"/>
      <c r="U41" s="79"/>
      <c r="V41" s="79"/>
      <c r="W41" s="79"/>
    </row>
    <row r="42" spans="1:23" x14ac:dyDescent="0.2">
      <c r="A42" s="79"/>
      <c r="B42" s="79"/>
      <c r="C42" s="79"/>
      <c r="D42" s="79"/>
      <c r="E42" s="79"/>
      <c r="F42" s="79"/>
      <c r="G42" s="79"/>
      <c r="H42" s="79"/>
      <c r="I42" s="79"/>
      <c r="J42" s="79"/>
      <c r="K42" s="79"/>
      <c r="L42" s="79"/>
      <c r="M42" s="79"/>
      <c r="N42" s="79"/>
      <c r="O42" s="79"/>
      <c r="P42" s="79"/>
      <c r="Q42" s="79"/>
      <c r="R42" s="79"/>
      <c r="S42" s="79"/>
      <c r="T42" s="79"/>
      <c r="U42" s="79"/>
      <c r="V42" s="79"/>
      <c r="W42" s="79"/>
    </row>
    <row r="43" spans="1:23" x14ac:dyDescent="0.2">
      <c r="A43" s="79"/>
      <c r="B43" s="79"/>
      <c r="C43" s="79"/>
      <c r="D43" s="79"/>
      <c r="E43" s="79"/>
      <c r="F43" s="79"/>
      <c r="G43" s="79"/>
      <c r="H43" s="79"/>
      <c r="I43" s="79"/>
      <c r="J43" s="79"/>
      <c r="K43" s="79"/>
      <c r="L43" s="79"/>
      <c r="M43" s="79"/>
      <c r="N43" s="79"/>
      <c r="O43" s="79"/>
      <c r="P43" s="79"/>
      <c r="Q43" s="79"/>
      <c r="R43" s="79"/>
      <c r="S43" s="79"/>
      <c r="T43" s="79"/>
      <c r="U43" s="79"/>
      <c r="V43" s="79"/>
      <c r="W43" s="79"/>
    </row>
    <row r="44" spans="1:23" x14ac:dyDescent="0.2">
      <c r="A44" s="79"/>
      <c r="B44" s="79"/>
      <c r="C44" s="79"/>
      <c r="D44" s="79"/>
      <c r="E44" s="79"/>
      <c r="F44" s="79"/>
      <c r="G44" s="79"/>
      <c r="H44" s="79"/>
      <c r="I44" s="79"/>
      <c r="J44" s="79"/>
      <c r="K44" s="79"/>
      <c r="L44" s="79"/>
      <c r="M44" s="79"/>
      <c r="N44" s="79"/>
      <c r="O44" s="79"/>
      <c r="P44" s="79"/>
      <c r="Q44" s="79"/>
      <c r="R44" s="79"/>
      <c r="S44" s="79"/>
      <c r="T44" s="79"/>
      <c r="U44" s="79"/>
      <c r="V44" s="79"/>
      <c r="W44" s="79"/>
    </row>
    <row r="45" spans="1:23" x14ac:dyDescent="0.2">
      <c r="A45" s="79"/>
      <c r="B45" s="79"/>
      <c r="C45" s="79"/>
      <c r="D45" s="79"/>
      <c r="E45" s="79"/>
      <c r="F45" s="79"/>
      <c r="G45" s="79"/>
      <c r="H45" s="79"/>
      <c r="I45" s="79"/>
      <c r="J45" s="79"/>
      <c r="K45" s="79"/>
      <c r="L45" s="79"/>
      <c r="M45" s="79"/>
      <c r="N45" s="79"/>
      <c r="O45" s="79"/>
      <c r="P45" s="79"/>
      <c r="Q45" s="79"/>
      <c r="R45" s="79"/>
      <c r="S45" s="79"/>
      <c r="T45" s="79"/>
      <c r="U45" s="79"/>
      <c r="V45" s="79"/>
      <c r="W45" s="79"/>
    </row>
    <row r="46" spans="1:23" x14ac:dyDescent="0.2">
      <c r="A46" s="79"/>
      <c r="B46" s="79"/>
      <c r="C46" s="79"/>
      <c r="D46" s="79"/>
      <c r="E46" s="79"/>
      <c r="F46" s="79"/>
      <c r="G46" s="79"/>
      <c r="H46" s="79"/>
      <c r="I46" s="79"/>
      <c r="J46" s="79"/>
      <c r="K46" s="79"/>
      <c r="L46" s="79"/>
      <c r="M46" s="79"/>
      <c r="N46" s="79"/>
      <c r="O46" s="79"/>
      <c r="P46" s="79"/>
      <c r="Q46" s="79"/>
      <c r="R46" s="79"/>
      <c r="S46" s="79"/>
      <c r="T46" s="79"/>
      <c r="U46" s="79"/>
      <c r="V46" s="79"/>
      <c r="W46" s="79"/>
    </row>
    <row r="47" spans="1:23" x14ac:dyDescent="0.2">
      <c r="A47" s="79"/>
      <c r="B47" s="79"/>
      <c r="C47" s="79"/>
      <c r="D47" s="79"/>
      <c r="E47" s="79"/>
      <c r="F47" s="79"/>
      <c r="G47" s="79"/>
      <c r="H47" s="79"/>
      <c r="I47" s="79"/>
      <c r="J47" s="79"/>
      <c r="K47" s="79"/>
      <c r="L47" s="79"/>
      <c r="M47" s="79"/>
      <c r="N47" s="79"/>
      <c r="O47" s="79"/>
      <c r="P47" s="79"/>
      <c r="Q47" s="79"/>
      <c r="R47" s="79"/>
      <c r="S47" s="79"/>
      <c r="T47" s="79"/>
      <c r="U47" s="79"/>
      <c r="V47" s="79"/>
      <c r="W47" s="79"/>
    </row>
    <row r="48" spans="1:23" x14ac:dyDescent="0.2">
      <c r="A48" s="79"/>
      <c r="B48" s="79"/>
      <c r="C48" s="79"/>
      <c r="D48" s="79"/>
      <c r="E48" s="79"/>
      <c r="F48" s="79"/>
      <c r="G48" s="79"/>
      <c r="H48" s="79"/>
      <c r="I48" s="79"/>
      <c r="J48" s="79"/>
      <c r="K48" s="79"/>
      <c r="L48" s="79"/>
      <c r="M48" s="79"/>
      <c r="N48" s="79"/>
      <c r="O48" s="79"/>
      <c r="P48" s="79"/>
      <c r="Q48" s="79"/>
      <c r="R48" s="79"/>
      <c r="S48" s="79"/>
      <c r="T48" s="79"/>
      <c r="U48" s="79"/>
      <c r="V48" s="79"/>
      <c r="W48" s="79"/>
    </row>
    <row r="49" spans="1:23" x14ac:dyDescent="0.2">
      <c r="A49" s="79"/>
      <c r="B49" s="79"/>
      <c r="C49" s="79"/>
      <c r="D49" s="79"/>
      <c r="E49" s="79"/>
      <c r="F49" s="79"/>
      <c r="G49" s="79"/>
      <c r="H49" s="79"/>
      <c r="I49" s="79"/>
      <c r="J49" s="79"/>
      <c r="K49" s="79"/>
      <c r="L49" s="79"/>
      <c r="M49" s="79"/>
      <c r="N49" s="79"/>
      <c r="O49" s="79"/>
      <c r="P49" s="79"/>
      <c r="Q49" s="79"/>
      <c r="R49" s="79"/>
      <c r="S49" s="79"/>
      <c r="T49" s="79"/>
      <c r="U49" s="79"/>
      <c r="V49" s="79"/>
      <c r="W49" s="79"/>
    </row>
    <row r="50" spans="1:23" x14ac:dyDescent="0.2">
      <c r="A50" s="79"/>
      <c r="B50" s="79"/>
      <c r="C50" s="79"/>
      <c r="D50" s="79"/>
      <c r="E50" s="79"/>
      <c r="F50" s="79"/>
      <c r="G50" s="79"/>
      <c r="H50" s="79"/>
      <c r="I50" s="79"/>
      <c r="J50" s="79"/>
      <c r="K50" s="79"/>
      <c r="L50" s="79"/>
      <c r="M50" s="79"/>
      <c r="N50" s="79"/>
      <c r="O50" s="79"/>
      <c r="P50" s="79"/>
      <c r="Q50" s="79"/>
      <c r="R50" s="79"/>
      <c r="S50" s="79"/>
      <c r="T50" s="79"/>
      <c r="U50" s="79"/>
      <c r="V50" s="79"/>
      <c r="W50" s="7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9"/>
  <sheetViews>
    <sheetView tabSelected="1" zoomScale="115" zoomScaleNormal="115" workbookViewId="0">
      <selection activeCell="I5" sqref="I5"/>
    </sheetView>
  </sheetViews>
  <sheetFormatPr baseColWidth="10" defaultColWidth="8.83203125" defaultRowHeight="12.75" x14ac:dyDescent="0.2"/>
  <cols>
    <col min="1" max="1" width="8" customWidth="1"/>
    <col min="2" max="2" width="28.5" bestFit="1" customWidth="1"/>
    <col min="3" max="3" width="7" bestFit="1" customWidth="1"/>
    <col min="4" max="4" width="33.83203125" customWidth="1"/>
    <col min="5" max="5" width="11" customWidth="1"/>
    <col min="6" max="6" width="11.5" customWidth="1"/>
    <col min="8" max="13" width="8.83203125" style="81"/>
  </cols>
  <sheetData>
    <row r="1" spans="1:40" ht="15.75" x14ac:dyDescent="0.2">
      <c r="A1" s="92" t="s">
        <v>85</v>
      </c>
      <c r="B1" s="93"/>
      <c r="C1" s="93"/>
      <c r="D1" s="93"/>
      <c r="E1" s="93"/>
      <c r="F1" s="94"/>
      <c r="G1" s="78"/>
      <c r="H1" s="80"/>
      <c r="I1" s="80"/>
      <c r="J1" s="80"/>
      <c r="K1" s="80"/>
      <c r="L1" s="80"/>
      <c r="M1" s="80"/>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0" x14ac:dyDescent="0.2">
      <c r="A2" s="1"/>
      <c r="B2" s="2"/>
      <c r="C2" s="3"/>
      <c r="D2" s="2"/>
      <c r="E2" s="3"/>
      <c r="F2" s="4"/>
      <c r="G2" s="78"/>
      <c r="H2" s="80"/>
      <c r="I2" s="80"/>
      <c r="J2" s="80"/>
      <c r="K2" s="80"/>
      <c r="L2" s="80"/>
      <c r="M2" s="80"/>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x14ac:dyDescent="0.2">
      <c r="A3" s="1"/>
      <c r="B3" s="5" t="s">
        <v>74</v>
      </c>
      <c r="C3" s="3"/>
      <c r="D3" s="6" t="s">
        <v>75</v>
      </c>
      <c r="E3" s="3"/>
      <c r="F3" s="4"/>
      <c r="G3" s="78"/>
      <c r="H3" s="80"/>
      <c r="I3" s="80"/>
      <c r="J3" s="80"/>
      <c r="K3" s="80"/>
      <c r="L3" s="80"/>
      <c r="M3" s="80"/>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row>
    <row r="4" spans="1:40" ht="23.25" thickBot="1" x14ac:dyDescent="0.25">
      <c r="A4" s="7" t="s">
        <v>76</v>
      </c>
      <c r="B4" s="8" t="s">
        <v>77</v>
      </c>
      <c r="C4" s="9" t="s">
        <v>78</v>
      </c>
      <c r="D4" s="8" t="s">
        <v>79</v>
      </c>
      <c r="E4" s="9" t="s">
        <v>80</v>
      </c>
      <c r="F4" s="10" t="s">
        <v>81</v>
      </c>
      <c r="G4" s="78"/>
      <c r="H4" s="80"/>
      <c r="I4" s="80"/>
      <c r="J4" s="80"/>
      <c r="K4" s="80"/>
      <c r="L4" s="80"/>
      <c r="M4" s="80"/>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1:40" ht="21.75" customHeight="1" thickBot="1" x14ac:dyDescent="0.25">
      <c r="A5" s="87"/>
      <c r="B5" s="91" t="str">
        <f>IF(G6&gt;=180,"Thesis Zulassung möglich - 180 CP (ohne Abschlussprüfung) vorhanden.","Thesis Zulassung nicht möglich - es fehlen "&amp;180-G6&amp;" CP bis zur möglichen Zulassung (180 CP)")</f>
        <v>Thesis Zulassung nicht möglich - es fehlen 180 CP bis zur möglichen Zulassung (180 CP)</v>
      </c>
      <c r="C5" s="91"/>
      <c r="D5" s="91"/>
      <c r="E5" s="91"/>
      <c r="F5" s="88"/>
      <c r="G5" s="78"/>
      <c r="H5" s="80"/>
      <c r="I5" s="80"/>
      <c r="J5" s="80"/>
      <c r="K5" s="80"/>
      <c r="L5" s="80"/>
      <c r="M5" s="80"/>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1:40" ht="13.15" customHeight="1" thickBot="1" x14ac:dyDescent="0.25">
      <c r="A6" s="11">
        <v>10</v>
      </c>
      <c r="B6" s="12" t="s">
        <v>82</v>
      </c>
      <c r="C6" s="13">
        <v>210</v>
      </c>
      <c r="D6" s="12"/>
      <c r="E6" s="14" t="str">
        <f>IF(F6=C6,"bestanden","PV")</f>
        <v>PV</v>
      </c>
      <c r="F6" s="15">
        <f>F7+F24+F41+F56+F74+F82</f>
        <v>0</v>
      </c>
      <c r="G6" s="89">
        <f>F7+F24+F41+F56+F74</f>
        <v>0</v>
      </c>
      <c r="H6" s="80"/>
      <c r="I6" s="80"/>
      <c r="J6" s="80"/>
      <c r="K6" s="80"/>
      <c r="L6" s="80"/>
      <c r="M6" s="80"/>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row>
    <row r="7" spans="1:40" ht="13.5" thickBot="1" x14ac:dyDescent="0.25">
      <c r="A7" s="11">
        <v>1000</v>
      </c>
      <c r="B7" s="12" t="s">
        <v>83</v>
      </c>
      <c r="C7" s="13">
        <v>54</v>
      </c>
      <c r="D7" s="12"/>
      <c r="E7" s="14" t="str">
        <f>IF(F7=C7,"bestanden","PV")</f>
        <v>PV</v>
      </c>
      <c r="F7" s="15">
        <f>F8</f>
        <v>0</v>
      </c>
      <c r="G7" s="78"/>
      <c r="H7" s="80"/>
      <c r="I7" s="80"/>
      <c r="J7" s="80"/>
      <c r="K7" s="80"/>
      <c r="L7" s="80"/>
      <c r="M7" s="80"/>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row>
    <row r="8" spans="1:40" ht="12" customHeight="1" thickBot="1" x14ac:dyDescent="0.25">
      <c r="A8" s="16">
        <v>1100</v>
      </c>
      <c r="B8" s="17" t="s">
        <v>0</v>
      </c>
      <c r="C8" s="18">
        <v>54</v>
      </c>
      <c r="D8" s="17"/>
      <c r="E8" s="19" t="str">
        <f>IF(F8=C8,"bestanden","PV")</f>
        <v>PV</v>
      </c>
      <c r="F8" s="20">
        <f>F9+F12+F16+F18+F21</f>
        <v>0</v>
      </c>
      <c r="G8" s="78"/>
      <c r="H8" s="80"/>
      <c r="I8" s="80"/>
      <c r="J8" s="80"/>
      <c r="K8" s="80"/>
      <c r="L8" s="80"/>
      <c r="M8" s="80"/>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row>
    <row r="9" spans="1:40" ht="12" customHeight="1" x14ac:dyDescent="0.2">
      <c r="A9" s="21">
        <v>101</v>
      </c>
      <c r="B9" s="22" t="s">
        <v>1</v>
      </c>
      <c r="C9" s="23">
        <v>12</v>
      </c>
      <c r="D9" s="22"/>
      <c r="E9" s="24" t="str">
        <f>IF(F9=C9,"bestanden","PV")</f>
        <v>PV</v>
      </c>
      <c r="F9" s="25">
        <f>SUM(F10:F11)</f>
        <v>0</v>
      </c>
      <c r="G9" s="78"/>
      <c r="H9" s="80"/>
      <c r="I9" s="80"/>
      <c r="J9" s="80"/>
      <c r="K9" s="80"/>
      <c r="L9" s="80"/>
      <c r="M9" s="80"/>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row>
    <row r="10" spans="1:40" ht="12" customHeight="1" x14ac:dyDescent="0.2">
      <c r="A10" s="26" t="s">
        <v>42</v>
      </c>
      <c r="B10" s="27" t="s">
        <v>2</v>
      </c>
      <c r="C10" s="28">
        <v>6</v>
      </c>
      <c r="D10" s="29"/>
      <c r="E10" s="6" t="s">
        <v>86</v>
      </c>
      <c r="F10" s="31">
        <f>IF(E10&lt;&gt;"offen",C10,0)</f>
        <v>0</v>
      </c>
      <c r="G10" s="78"/>
      <c r="H10" s="80"/>
      <c r="I10" s="80"/>
      <c r="J10" s="80"/>
      <c r="K10" s="80"/>
      <c r="L10" s="80"/>
      <c r="M10" s="80"/>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row>
    <row r="11" spans="1:40" ht="12" customHeight="1" x14ac:dyDescent="0.2">
      <c r="A11" s="32" t="s">
        <v>43</v>
      </c>
      <c r="B11" s="33" t="s">
        <v>3</v>
      </c>
      <c r="C11" s="34">
        <v>6</v>
      </c>
      <c r="D11" s="35"/>
      <c r="E11" s="64" t="s">
        <v>86</v>
      </c>
      <c r="F11" s="37">
        <f>IF(E11&lt;&gt;"offen",C11,0)</f>
        <v>0</v>
      </c>
      <c r="G11" s="78"/>
      <c r="H11" s="80"/>
      <c r="I11" s="80"/>
      <c r="J11" s="80"/>
      <c r="K11" s="80"/>
      <c r="L11" s="80"/>
      <c r="M11" s="80"/>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row>
    <row r="12" spans="1:40" ht="12" customHeight="1" x14ac:dyDescent="0.2">
      <c r="A12" s="38">
        <v>102</v>
      </c>
      <c r="B12" s="39" t="s">
        <v>4</v>
      </c>
      <c r="C12" s="40">
        <v>12</v>
      </c>
      <c r="D12" s="39"/>
      <c r="E12" s="24" t="str">
        <f>IF(F12=C12,"bestanden","PV")</f>
        <v>PV</v>
      </c>
      <c r="F12" s="42">
        <f>SUM(F13:F14)</f>
        <v>0</v>
      </c>
      <c r="G12" s="78"/>
      <c r="H12" s="80"/>
      <c r="I12" s="80"/>
      <c r="J12" s="80"/>
      <c r="K12" s="80"/>
      <c r="L12" s="80"/>
      <c r="M12" s="80"/>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row>
    <row r="13" spans="1:40" ht="12" customHeight="1" x14ac:dyDescent="0.2">
      <c r="A13" s="26" t="s">
        <v>44</v>
      </c>
      <c r="B13" s="27" t="s">
        <v>5</v>
      </c>
      <c r="C13" s="28">
        <v>6</v>
      </c>
      <c r="D13" s="29"/>
      <c r="E13" s="6" t="s">
        <v>86</v>
      </c>
      <c r="F13" s="31">
        <f>IF(E13&lt;&gt;"offen",C13,0)</f>
        <v>0</v>
      </c>
      <c r="G13" s="78"/>
      <c r="H13" s="80"/>
      <c r="I13" s="80"/>
      <c r="J13" s="80"/>
      <c r="K13" s="80"/>
      <c r="L13" s="80"/>
      <c r="M13" s="80"/>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row>
    <row r="14" spans="1:40" ht="12" customHeight="1" x14ac:dyDescent="0.2">
      <c r="A14" s="32" t="s">
        <v>45</v>
      </c>
      <c r="B14" s="33" t="s">
        <v>6</v>
      </c>
      <c r="C14" s="34">
        <v>6</v>
      </c>
      <c r="D14" s="35"/>
      <c r="E14" s="64" t="s">
        <v>86</v>
      </c>
      <c r="F14" s="37">
        <f>IF(E14&lt;&gt;"offen",C14,0)</f>
        <v>0</v>
      </c>
      <c r="G14" s="78"/>
      <c r="H14" s="80"/>
      <c r="I14" s="80"/>
      <c r="J14" s="80"/>
      <c r="K14" s="80"/>
      <c r="L14" s="80"/>
      <c r="M14" s="80"/>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row>
    <row r="15" spans="1:40" ht="12" customHeight="1" x14ac:dyDescent="0.2">
      <c r="A15" s="98" t="s">
        <v>46</v>
      </c>
      <c r="B15" s="99"/>
      <c r="C15" s="99"/>
      <c r="D15" s="99"/>
      <c r="E15" s="99"/>
      <c r="F15" s="100"/>
      <c r="G15" s="78"/>
      <c r="H15" s="80"/>
      <c r="I15" s="80"/>
      <c r="J15" s="80"/>
      <c r="K15" s="80"/>
      <c r="L15" s="80"/>
      <c r="M15" s="80"/>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row>
    <row r="16" spans="1:40" ht="12" customHeight="1" x14ac:dyDescent="0.2">
      <c r="A16" s="43">
        <v>103</v>
      </c>
      <c r="B16" s="44" t="s">
        <v>7</v>
      </c>
      <c r="C16" s="45">
        <v>6</v>
      </c>
      <c r="D16" s="44"/>
      <c r="E16" s="24" t="str">
        <f>IF(F16=C16,"bestanden","PV")</f>
        <v>PV</v>
      </c>
      <c r="F16" s="46">
        <f>SUM(F17)</f>
        <v>0</v>
      </c>
      <c r="G16" s="78"/>
      <c r="H16" s="80"/>
      <c r="I16" s="80"/>
      <c r="J16" s="80"/>
      <c r="K16" s="80"/>
      <c r="L16" s="80"/>
      <c r="M16" s="80"/>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row>
    <row r="17" spans="1:40" ht="12" customHeight="1" x14ac:dyDescent="0.2">
      <c r="A17" s="47" t="s">
        <v>71</v>
      </c>
      <c r="B17" s="48" t="s">
        <v>54</v>
      </c>
      <c r="C17" s="49">
        <v>6</v>
      </c>
      <c r="D17" s="48"/>
      <c r="E17" s="6" t="s">
        <v>86</v>
      </c>
      <c r="F17" s="37">
        <f>IF(E17&lt;&gt;"offen",C17,0)</f>
        <v>0</v>
      </c>
      <c r="G17" s="78"/>
      <c r="H17" s="80"/>
      <c r="I17" s="80"/>
      <c r="J17" s="80"/>
      <c r="K17" s="80"/>
      <c r="L17" s="80"/>
      <c r="M17" s="80"/>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row>
    <row r="18" spans="1:40" ht="12" customHeight="1" x14ac:dyDescent="0.2">
      <c r="A18" s="38">
        <v>105</v>
      </c>
      <c r="B18" s="39" t="s">
        <v>8</v>
      </c>
      <c r="C18" s="40">
        <v>12</v>
      </c>
      <c r="D18" s="39"/>
      <c r="E18" s="24" t="str">
        <f>IF(F18=C18,"bestanden","PV")</f>
        <v>PV</v>
      </c>
      <c r="F18" s="42">
        <f>SUM(F19:F20)</f>
        <v>0</v>
      </c>
      <c r="G18" s="78"/>
      <c r="H18" s="80"/>
      <c r="I18" s="80"/>
      <c r="J18" s="80"/>
      <c r="K18" s="80"/>
      <c r="L18" s="80"/>
      <c r="M18" s="80"/>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row>
    <row r="19" spans="1:40" ht="12" customHeight="1" x14ac:dyDescent="0.2">
      <c r="A19" s="26">
        <v>10521</v>
      </c>
      <c r="B19" s="27" t="s">
        <v>9</v>
      </c>
      <c r="C19" s="28">
        <v>6</v>
      </c>
      <c r="D19" s="29"/>
      <c r="E19" s="6" t="s">
        <v>86</v>
      </c>
      <c r="F19" s="31">
        <f>IF(E19&lt;&gt;"offen",C19,0)</f>
        <v>0</v>
      </c>
      <c r="G19" s="78"/>
      <c r="H19" s="80"/>
      <c r="I19" s="80"/>
      <c r="J19" s="80"/>
      <c r="K19" s="80"/>
      <c r="L19" s="80"/>
      <c r="M19" s="80"/>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row>
    <row r="20" spans="1:40" ht="12" customHeight="1" x14ac:dyDescent="0.2">
      <c r="A20" s="32">
        <v>10541</v>
      </c>
      <c r="B20" s="33" t="s">
        <v>10</v>
      </c>
      <c r="C20" s="34">
        <v>6</v>
      </c>
      <c r="D20" s="35"/>
      <c r="E20" s="64" t="s">
        <v>86</v>
      </c>
      <c r="F20" s="37">
        <f>IF(E20&lt;&gt;"offen",C20,0)</f>
        <v>0</v>
      </c>
      <c r="G20" s="78"/>
      <c r="H20" s="80"/>
      <c r="I20" s="80"/>
      <c r="J20" s="80"/>
      <c r="K20" s="80"/>
      <c r="L20" s="80"/>
      <c r="M20" s="80"/>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row>
    <row r="21" spans="1:40" ht="12" customHeight="1" x14ac:dyDescent="0.2">
      <c r="A21" s="38">
        <v>106</v>
      </c>
      <c r="B21" s="39" t="s">
        <v>11</v>
      </c>
      <c r="C21" s="40">
        <v>12</v>
      </c>
      <c r="D21" s="39"/>
      <c r="E21" s="24" t="str">
        <f>IF(F21=C21,"bestanden","PV")</f>
        <v>PV</v>
      </c>
      <c r="F21" s="42">
        <f>SUM(F22:F23)</f>
        <v>0</v>
      </c>
      <c r="G21" s="78"/>
      <c r="H21" s="80"/>
      <c r="I21" s="80"/>
      <c r="J21" s="80"/>
      <c r="K21" s="80"/>
      <c r="L21" s="80"/>
      <c r="M21" s="80"/>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row>
    <row r="22" spans="1:40" ht="12" customHeight="1" x14ac:dyDescent="0.2">
      <c r="A22" s="26">
        <v>10611</v>
      </c>
      <c r="B22" s="27" t="s">
        <v>12</v>
      </c>
      <c r="C22" s="28">
        <v>6</v>
      </c>
      <c r="D22" s="29"/>
      <c r="E22" s="6" t="s">
        <v>86</v>
      </c>
      <c r="F22" s="31">
        <f>IF(E22&lt;&gt;"offen",C22,0)</f>
        <v>0</v>
      </c>
      <c r="G22" s="78"/>
      <c r="H22" s="80"/>
      <c r="I22" s="80"/>
      <c r="J22" s="80"/>
      <c r="K22" s="80"/>
      <c r="L22" s="80"/>
      <c r="M22" s="80"/>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row>
    <row r="23" spans="1:40" ht="12" customHeight="1" thickBot="1" x14ac:dyDescent="0.25">
      <c r="A23" s="32">
        <v>10621</v>
      </c>
      <c r="B23" s="33" t="s">
        <v>13</v>
      </c>
      <c r="C23" s="34">
        <v>6</v>
      </c>
      <c r="D23" s="35"/>
      <c r="E23" s="64" t="s">
        <v>86</v>
      </c>
      <c r="F23" s="37">
        <f>IF(E23&lt;&gt;"offen",C23,0)</f>
        <v>0</v>
      </c>
      <c r="G23" s="78"/>
      <c r="H23" s="80"/>
      <c r="I23" s="80"/>
      <c r="J23" s="80"/>
      <c r="K23" s="80"/>
      <c r="L23" s="80"/>
      <c r="M23" s="80"/>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row>
    <row r="24" spans="1:40" ht="12" customHeight="1" thickBot="1" x14ac:dyDescent="0.25">
      <c r="A24" s="11">
        <v>2000</v>
      </c>
      <c r="B24" s="12" t="s">
        <v>14</v>
      </c>
      <c r="C24" s="13">
        <v>36</v>
      </c>
      <c r="D24" s="12"/>
      <c r="E24" s="14" t="str">
        <f>IF(F24=C24,"bestanden","PV")</f>
        <v>PV</v>
      </c>
      <c r="F24" s="15">
        <f>F25+F32</f>
        <v>0</v>
      </c>
      <c r="G24" s="78"/>
      <c r="H24" s="80"/>
      <c r="I24" s="80"/>
      <c r="J24" s="80"/>
      <c r="K24" s="80"/>
      <c r="L24" s="80"/>
      <c r="M24" s="80"/>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row>
    <row r="25" spans="1:40" ht="12" customHeight="1" thickBot="1" x14ac:dyDescent="0.25">
      <c r="A25" s="16">
        <v>2100</v>
      </c>
      <c r="B25" s="17" t="s">
        <v>15</v>
      </c>
      <c r="C25" s="18">
        <v>18</v>
      </c>
      <c r="D25" s="17"/>
      <c r="E25" s="19" t="str">
        <f>IF(F25=C25,"bestanden","PV")</f>
        <v>PV</v>
      </c>
      <c r="F25" s="20">
        <f>F26+F29</f>
        <v>0</v>
      </c>
      <c r="G25" s="78"/>
      <c r="H25" s="80"/>
      <c r="I25" s="80"/>
      <c r="J25" s="80"/>
      <c r="K25" s="80"/>
      <c r="L25" s="80"/>
      <c r="M25" s="80"/>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row>
    <row r="26" spans="1:40" ht="12" customHeight="1" x14ac:dyDescent="0.2">
      <c r="A26" s="43">
        <v>201</v>
      </c>
      <c r="B26" s="44" t="s">
        <v>16</v>
      </c>
      <c r="C26" s="45">
        <v>6</v>
      </c>
      <c r="D26" s="44"/>
      <c r="E26" s="24" t="str">
        <f>IF(F26=C26,"bestanden","PV")</f>
        <v>PV</v>
      </c>
      <c r="F26" s="46">
        <f>SUM(F27:F28)</f>
        <v>0</v>
      </c>
      <c r="G26" s="78"/>
      <c r="H26" s="80"/>
      <c r="I26" s="80"/>
      <c r="J26" s="80"/>
      <c r="K26" s="80"/>
      <c r="L26" s="80"/>
      <c r="M26" s="80"/>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row>
    <row r="27" spans="1:40" ht="12" customHeight="1" x14ac:dyDescent="0.2">
      <c r="A27" s="26">
        <v>20111</v>
      </c>
      <c r="B27" s="27" t="s">
        <v>17</v>
      </c>
      <c r="C27" s="28">
        <v>3</v>
      </c>
      <c r="D27" s="29"/>
      <c r="E27" s="6" t="s">
        <v>86</v>
      </c>
      <c r="F27" s="31">
        <f>IF(E27&lt;&gt;"offen",C27,0)</f>
        <v>0</v>
      </c>
      <c r="G27" s="78"/>
      <c r="H27" s="80"/>
      <c r="I27" s="80"/>
      <c r="J27" s="80"/>
      <c r="K27" s="80"/>
      <c r="L27" s="80"/>
      <c r="M27" s="80"/>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row>
    <row r="28" spans="1:40" ht="12" customHeight="1" x14ac:dyDescent="0.2">
      <c r="A28" s="32">
        <v>20121</v>
      </c>
      <c r="B28" s="33" t="s">
        <v>18</v>
      </c>
      <c r="C28" s="34">
        <v>3</v>
      </c>
      <c r="D28" s="50"/>
      <c r="E28" s="64" t="s">
        <v>86</v>
      </c>
      <c r="F28" s="37">
        <f>IF(E28&lt;&gt;"offen",C28,0)</f>
        <v>0</v>
      </c>
      <c r="G28" s="78"/>
      <c r="H28" s="80"/>
      <c r="I28" s="80"/>
      <c r="J28" s="80"/>
      <c r="K28" s="80"/>
      <c r="L28" s="80"/>
      <c r="M28" s="80"/>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row>
    <row r="29" spans="1:40" ht="12" customHeight="1" x14ac:dyDescent="0.2">
      <c r="A29" s="38">
        <v>202</v>
      </c>
      <c r="B29" s="39" t="s">
        <v>19</v>
      </c>
      <c r="C29" s="40">
        <v>12</v>
      </c>
      <c r="D29" s="39"/>
      <c r="E29" s="24" t="str">
        <f>IF(F29=C29,"bestanden","PV")</f>
        <v>PV</v>
      </c>
      <c r="F29" s="42">
        <f>SUM(F30:F31)</f>
        <v>0</v>
      </c>
      <c r="G29" s="78"/>
      <c r="H29" s="80"/>
      <c r="I29" s="80"/>
      <c r="J29" s="80"/>
      <c r="K29" s="80"/>
      <c r="L29" s="80"/>
      <c r="M29" s="80"/>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row>
    <row r="30" spans="1:40" ht="12" customHeight="1" x14ac:dyDescent="0.2">
      <c r="A30" s="26">
        <v>20211</v>
      </c>
      <c r="B30" s="27" t="s">
        <v>20</v>
      </c>
      <c r="C30" s="28">
        <v>6</v>
      </c>
      <c r="D30" s="29"/>
      <c r="E30" s="6" t="s">
        <v>86</v>
      </c>
      <c r="F30" s="31">
        <f>IF(E30&lt;&gt;"offen",C30,0)</f>
        <v>0</v>
      </c>
      <c r="G30" s="78"/>
      <c r="H30" s="80"/>
      <c r="I30" s="80"/>
      <c r="J30" s="80"/>
      <c r="K30" s="80"/>
      <c r="L30" s="80"/>
      <c r="M30" s="80"/>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row>
    <row r="31" spans="1:40" ht="12" customHeight="1" thickBot="1" x14ac:dyDescent="0.25">
      <c r="A31" s="32">
        <v>20221</v>
      </c>
      <c r="B31" s="33" t="s">
        <v>21</v>
      </c>
      <c r="C31" s="34">
        <v>6</v>
      </c>
      <c r="D31" s="35"/>
      <c r="E31" s="64" t="s">
        <v>86</v>
      </c>
      <c r="F31" s="37">
        <f>IF(E31&lt;&gt;"offen",C31,0)</f>
        <v>0</v>
      </c>
      <c r="G31" s="78"/>
      <c r="H31" s="80"/>
      <c r="I31" s="80"/>
      <c r="J31" s="80"/>
      <c r="K31" s="80"/>
      <c r="L31" s="80"/>
      <c r="M31" s="80"/>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12" customHeight="1" thickBot="1" x14ac:dyDescent="0.25">
      <c r="A32" s="16">
        <v>2200</v>
      </c>
      <c r="B32" s="17" t="s">
        <v>22</v>
      </c>
      <c r="C32" s="18">
        <v>18</v>
      </c>
      <c r="D32" s="17"/>
      <c r="E32" s="19" t="str">
        <f>IF(F32=C32,"bestanden","PV")</f>
        <v>PV</v>
      </c>
      <c r="F32" s="20">
        <f>F34+F38</f>
        <v>0</v>
      </c>
      <c r="G32" s="78"/>
      <c r="H32" s="80"/>
      <c r="I32" s="80"/>
      <c r="J32" s="80"/>
      <c r="K32" s="80"/>
      <c r="L32" s="80"/>
      <c r="M32" s="80"/>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row>
    <row r="33" spans="1:40" ht="22.15" customHeight="1" x14ac:dyDescent="0.2">
      <c r="A33" s="95" t="s">
        <v>63</v>
      </c>
      <c r="B33" s="96"/>
      <c r="C33" s="96"/>
      <c r="D33" s="96"/>
      <c r="E33" s="96"/>
      <c r="F33" s="97"/>
      <c r="G33" s="78"/>
      <c r="H33" s="80"/>
      <c r="I33" s="80"/>
      <c r="J33" s="80"/>
      <c r="K33" s="80"/>
      <c r="L33" s="80"/>
      <c r="M33" s="80"/>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row>
    <row r="34" spans="1:40" ht="12" customHeight="1" x14ac:dyDescent="0.2">
      <c r="A34" s="43">
        <v>203</v>
      </c>
      <c r="B34" s="44" t="s">
        <v>23</v>
      </c>
      <c r="C34" s="45">
        <v>12</v>
      </c>
      <c r="D34" s="44"/>
      <c r="E34" s="24" t="str">
        <f>IF(F34=C34,"bestanden","PV")</f>
        <v>PV</v>
      </c>
      <c r="F34" s="46">
        <f>F35+F36</f>
        <v>0</v>
      </c>
      <c r="G34" s="78"/>
      <c r="H34" s="80"/>
      <c r="I34" s="80"/>
      <c r="J34" s="80"/>
      <c r="K34" s="80"/>
      <c r="L34" s="80"/>
      <c r="M34" s="80"/>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row>
    <row r="35" spans="1:40" ht="12" customHeight="1" x14ac:dyDescent="0.2">
      <c r="A35" s="47" t="s">
        <v>73</v>
      </c>
      <c r="B35" s="48" t="s">
        <v>54</v>
      </c>
      <c r="C35" s="49">
        <v>6</v>
      </c>
      <c r="D35" s="48"/>
      <c r="E35" s="6" t="s">
        <v>86</v>
      </c>
      <c r="F35" s="31">
        <f>IF(E35&lt;&gt;"offen",C35,0)</f>
        <v>0</v>
      </c>
      <c r="G35" s="78"/>
      <c r="H35" s="80"/>
      <c r="I35" s="80"/>
      <c r="J35" s="80"/>
      <c r="K35" s="80"/>
      <c r="L35" s="80"/>
      <c r="M35" s="80"/>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row>
    <row r="36" spans="1:40" ht="12" customHeight="1" x14ac:dyDescent="0.2">
      <c r="A36" s="32" t="s">
        <v>73</v>
      </c>
      <c r="B36" s="35" t="s">
        <v>54</v>
      </c>
      <c r="C36" s="34">
        <v>6</v>
      </c>
      <c r="D36" s="35"/>
      <c r="E36" s="64" t="s">
        <v>86</v>
      </c>
      <c r="F36" s="37">
        <f>IF(E36&lt;&gt;"offen",C36,0)</f>
        <v>0</v>
      </c>
      <c r="G36" s="78"/>
      <c r="H36" s="80"/>
      <c r="I36" s="80"/>
      <c r="J36" s="80"/>
      <c r="K36" s="80"/>
      <c r="L36" s="80"/>
      <c r="M36" s="80"/>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row>
    <row r="37" spans="1:40" ht="23.45" customHeight="1" x14ac:dyDescent="0.2">
      <c r="A37" s="98" t="s">
        <v>62</v>
      </c>
      <c r="B37" s="99"/>
      <c r="C37" s="99"/>
      <c r="D37" s="99"/>
      <c r="E37" s="99"/>
      <c r="F37" s="100"/>
      <c r="G37" s="78"/>
      <c r="H37" s="80"/>
      <c r="I37" s="80"/>
      <c r="J37" s="80"/>
      <c r="K37" s="80"/>
      <c r="L37" s="80"/>
      <c r="M37" s="80"/>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row>
    <row r="38" spans="1:40" ht="12" customHeight="1" x14ac:dyDescent="0.2">
      <c r="A38" s="43">
        <v>701</v>
      </c>
      <c r="B38" s="44" t="s">
        <v>24</v>
      </c>
      <c r="C38" s="45">
        <v>6</v>
      </c>
      <c r="D38" s="44"/>
      <c r="E38" s="24" t="str">
        <f>IF(F38=C38,"bestanden","PV")</f>
        <v>PV</v>
      </c>
      <c r="F38" s="46">
        <f>F39+F40</f>
        <v>0</v>
      </c>
      <c r="G38" s="78"/>
      <c r="H38" s="80"/>
      <c r="I38" s="80"/>
      <c r="J38" s="80"/>
      <c r="K38" s="80"/>
      <c r="L38" s="80"/>
      <c r="M38" s="80"/>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row>
    <row r="39" spans="1:40" ht="12" customHeight="1" x14ac:dyDescent="0.2">
      <c r="A39" s="47" t="s">
        <v>72</v>
      </c>
      <c r="B39" s="48" t="s">
        <v>54</v>
      </c>
      <c r="C39" s="49">
        <v>3</v>
      </c>
      <c r="D39" s="48"/>
      <c r="E39" s="6" t="s">
        <v>86</v>
      </c>
      <c r="F39" s="31">
        <f>IF(E39&lt;&gt;"offen",C39,0)</f>
        <v>0</v>
      </c>
      <c r="G39" s="78"/>
      <c r="H39" s="80"/>
      <c r="I39" s="80"/>
      <c r="J39" s="80"/>
      <c r="K39" s="80"/>
      <c r="L39" s="80"/>
      <c r="M39" s="80"/>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row>
    <row r="40" spans="1:40" ht="12" customHeight="1" thickBot="1" x14ac:dyDescent="0.25">
      <c r="A40" s="32" t="s">
        <v>72</v>
      </c>
      <c r="B40" s="35" t="s">
        <v>54</v>
      </c>
      <c r="C40" s="34">
        <v>3</v>
      </c>
      <c r="D40" s="35"/>
      <c r="E40" s="64" t="s">
        <v>86</v>
      </c>
      <c r="F40" s="37">
        <f>IF(E40&lt;&gt;"offen",C40,0)</f>
        <v>0</v>
      </c>
      <c r="G40" s="78"/>
      <c r="H40" s="80"/>
      <c r="I40" s="80"/>
      <c r="J40" s="80"/>
      <c r="K40" s="80"/>
      <c r="L40" s="80"/>
      <c r="M40" s="80"/>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row>
    <row r="41" spans="1:40" ht="12" customHeight="1" thickBot="1" x14ac:dyDescent="0.25">
      <c r="A41" s="11">
        <v>3000</v>
      </c>
      <c r="B41" s="12" t="s">
        <v>25</v>
      </c>
      <c r="C41" s="13">
        <v>48</v>
      </c>
      <c r="D41" s="12"/>
      <c r="E41" s="14" t="str">
        <f>IF(F41=C41,"bestanden","PV")</f>
        <v>PV</v>
      </c>
      <c r="F41" s="15">
        <f>F42</f>
        <v>0</v>
      </c>
      <c r="G41" s="78"/>
      <c r="H41" s="80"/>
      <c r="I41" s="80"/>
      <c r="J41" s="80"/>
      <c r="K41" s="80"/>
      <c r="L41" s="80"/>
      <c r="M41" s="80"/>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row>
    <row r="42" spans="1:40" ht="12" customHeight="1" thickBot="1" x14ac:dyDescent="0.25">
      <c r="A42" s="16">
        <v>3100</v>
      </c>
      <c r="B42" s="17" t="s">
        <v>26</v>
      </c>
      <c r="C42" s="18">
        <v>48</v>
      </c>
      <c r="D42" s="17"/>
      <c r="E42" s="19" t="str">
        <f>IF(F42=C42,"bestanden","PV")</f>
        <v>PV</v>
      </c>
      <c r="F42" s="20">
        <f>F44+F47+F50+F53</f>
        <v>0</v>
      </c>
      <c r="G42" s="78"/>
      <c r="H42" s="80"/>
      <c r="I42" s="80"/>
      <c r="J42" s="80"/>
      <c r="K42" s="80"/>
      <c r="L42" s="80"/>
      <c r="M42" s="80"/>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row>
    <row r="43" spans="1:40" ht="22.9" customHeight="1" x14ac:dyDescent="0.2">
      <c r="A43" s="104" t="s">
        <v>67</v>
      </c>
      <c r="B43" s="105"/>
      <c r="C43" s="105"/>
      <c r="D43" s="105"/>
      <c r="E43" s="105"/>
      <c r="F43" s="106"/>
      <c r="G43" s="78"/>
      <c r="H43" s="80"/>
      <c r="I43" s="80"/>
      <c r="J43" s="80"/>
      <c r="K43" s="80"/>
      <c r="L43" s="80"/>
      <c r="M43" s="80"/>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row>
    <row r="44" spans="1:40" ht="12" customHeight="1" x14ac:dyDescent="0.2">
      <c r="A44" s="51" t="s">
        <v>58</v>
      </c>
      <c r="B44" s="52" t="s">
        <v>53</v>
      </c>
      <c r="C44" s="53">
        <v>12</v>
      </c>
      <c r="D44" s="54"/>
      <c r="E44" s="24" t="str">
        <f>IF(F44=C44,"bestanden","PV")</f>
        <v>PV</v>
      </c>
      <c r="F44" s="42">
        <f>F45+F46</f>
        <v>0</v>
      </c>
      <c r="G44" s="78"/>
      <c r="H44" s="80"/>
      <c r="I44" s="80"/>
      <c r="J44" s="80"/>
      <c r="K44" s="80"/>
      <c r="L44" s="80"/>
      <c r="M44" s="80"/>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row>
    <row r="45" spans="1:40" ht="12" customHeight="1" x14ac:dyDescent="0.2">
      <c r="A45" s="47" t="s">
        <v>59</v>
      </c>
      <c r="B45" s="48" t="s">
        <v>54</v>
      </c>
      <c r="C45" s="28">
        <v>6</v>
      </c>
      <c r="D45" s="48"/>
      <c r="E45" s="6" t="s">
        <v>86</v>
      </c>
      <c r="F45" s="31">
        <f>IF(E45&lt;&gt;"offen",C45,0)</f>
        <v>0</v>
      </c>
      <c r="G45" s="78"/>
      <c r="H45" s="80"/>
      <c r="I45" s="80"/>
      <c r="J45" s="80"/>
      <c r="K45" s="80"/>
      <c r="L45" s="80"/>
      <c r="M45" s="80"/>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row>
    <row r="46" spans="1:40" ht="12" customHeight="1" x14ac:dyDescent="0.2">
      <c r="A46" s="55" t="s">
        <v>60</v>
      </c>
      <c r="B46" s="50" t="s">
        <v>54</v>
      </c>
      <c r="C46" s="56">
        <v>6</v>
      </c>
      <c r="D46" s="50"/>
      <c r="E46" s="64" t="s">
        <v>86</v>
      </c>
      <c r="F46" s="37">
        <f>IF(E46&lt;&gt;"offen",C46,0)</f>
        <v>0</v>
      </c>
      <c r="G46" s="78"/>
      <c r="H46" s="80"/>
      <c r="I46" s="80"/>
      <c r="J46" s="80"/>
      <c r="K46" s="80"/>
      <c r="L46" s="80"/>
      <c r="M46" s="80"/>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row>
    <row r="47" spans="1:40" ht="12" customHeight="1" x14ac:dyDescent="0.2">
      <c r="A47" s="51" t="s">
        <v>58</v>
      </c>
      <c r="B47" s="57" t="s">
        <v>53</v>
      </c>
      <c r="C47" s="53">
        <v>12</v>
      </c>
      <c r="D47" s="54"/>
      <c r="E47" s="24" t="str">
        <f>IF(F47=C47,"bestanden","PV")</f>
        <v>PV</v>
      </c>
      <c r="F47" s="42">
        <f>F48+F49</f>
        <v>0</v>
      </c>
      <c r="G47" s="78"/>
      <c r="H47" s="80"/>
      <c r="I47" s="80"/>
      <c r="J47" s="80"/>
      <c r="K47" s="80"/>
      <c r="L47" s="80"/>
      <c r="M47" s="80"/>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row>
    <row r="48" spans="1:40" ht="12" customHeight="1" x14ac:dyDescent="0.2">
      <c r="A48" s="26" t="s">
        <v>59</v>
      </c>
      <c r="B48" s="29" t="s">
        <v>54</v>
      </c>
      <c r="C48" s="28">
        <v>6</v>
      </c>
      <c r="D48" s="29"/>
      <c r="E48" s="6" t="s">
        <v>86</v>
      </c>
      <c r="F48" s="31">
        <f>IF(E48&lt;&gt;"offen",C48,0)</f>
        <v>0</v>
      </c>
      <c r="G48" s="78"/>
      <c r="H48" s="80"/>
      <c r="I48" s="80"/>
      <c r="J48" s="80"/>
      <c r="K48" s="80"/>
      <c r="L48" s="80"/>
      <c r="M48" s="80"/>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row>
    <row r="49" spans="1:40" ht="12" customHeight="1" x14ac:dyDescent="0.2">
      <c r="A49" s="55" t="s">
        <v>60</v>
      </c>
      <c r="B49" s="50" t="s">
        <v>54</v>
      </c>
      <c r="C49" s="56">
        <v>6</v>
      </c>
      <c r="D49" s="50"/>
      <c r="E49" s="64" t="s">
        <v>86</v>
      </c>
      <c r="F49" s="37">
        <f>IF(E49&lt;&gt;"offen",C49,0)</f>
        <v>0</v>
      </c>
      <c r="G49" s="78"/>
      <c r="H49" s="80"/>
      <c r="I49" s="80"/>
      <c r="J49" s="80"/>
      <c r="K49" s="80"/>
      <c r="L49" s="80"/>
      <c r="M49" s="80"/>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row>
    <row r="50" spans="1:40" ht="12" customHeight="1" x14ac:dyDescent="0.2">
      <c r="A50" s="51" t="s">
        <v>58</v>
      </c>
      <c r="B50" s="57" t="s">
        <v>53</v>
      </c>
      <c r="C50" s="53">
        <v>12</v>
      </c>
      <c r="D50" s="54"/>
      <c r="E50" s="24" t="str">
        <f>IF(F50=C50,"bestanden","PV")</f>
        <v>PV</v>
      </c>
      <c r="F50" s="42">
        <f>F51+F52</f>
        <v>0</v>
      </c>
      <c r="G50" s="78"/>
      <c r="H50" s="80"/>
      <c r="I50" s="80"/>
      <c r="J50" s="80"/>
      <c r="K50" s="80"/>
      <c r="L50" s="80"/>
      <c r="M50" s="80"/>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row>
    <row r="51" spans="1:40" ht="12" customHeight="1" x14ac:dyDescent="0.2">
      <c r="A51" s="26" t="s">
        <v>59</v>
      </c>
      <c r="B51" s="29" t="s">
        <v>54</v>
      </c>
      <c r="C51" s="28">
        <v>6</v>
      </c>
      <c r="D51" s="29"/>
      <c r="E51" s="6" t="s">
        <v>86</v>
      </c>
      <c r="F51" s="31">
        <f>IF(E51&lt;&gt;"offen",C51,0)</f>
        <v>0</v>
      </c>
      <c r="G51" s="78"/>
      <c r="H51" s="80"/>
      <c r="I51" s="80"/>
      <c r="J51" s="80"/>
      <c r="K51" s="80"/>
      <c r="L51" s="80"/>
      <c r="M51" s="80"/>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row>
    <row r="52" spans="1:40" ht="12" customHeight="1" x14ac:dyDescent="0.2">
      <c r="A52" s="55" t="s">
        <v>60</v>
      </c>
      <c r="B52" s="50" t="s">
        <v>54</v>
      </c>
      <c r="C52" s="56">
        <v>6</v>
      </c>
      <c r="D52" s="50"/>
      <c r="E52" s="64" t="s">
        <v>86</v>
      </c>
      <c r="F52" s="37">
        <f>IF(E52&lt;&gt;"offen",C52,0)</f>
        <v>0</v>
      </c>
      <c r="G52" s="78"/>
      <c r="H52" s="80"/>
      <c r="I52" s="80"/>
      <c r="J52" s="80"/>
      <c r="K52" s="80"/>
      <c r="L52" s="80"/>
      <c r="M52" s="80"/>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row>
    <row r="53" spans="1:40" ht="12" customHeight="1" x14ac:dyDescent="0.2">
      <c r="A53" s="51" t="s">
        <v>58</v>
      </c>
      <c r="B53" s="57" t="s">
        <v>53</v>
      </c>
      <c r="C53" s="53">
        <v>12</v>
      </c>
      <c r="D53" s="54"/>
      <c r="E53" s="24" t="str">
        <f>IF(F53=C53,"bestanden","PV")</f>
        <v>PV</v>
      </c>
      <c r="F53" s="42">
        <f>F54+F55</f>
        <v>0</v>
      </c>
      <c r="G53" s="78"/>
      <c r="H53" s="80"/>
      <c r="I53" s="80"/>
      <c r="J53" s="80"/>
      <c r="K53" s="80"/>
      <c r="L53" s="80"/>
      <c r="M53" s="80"/>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row>
    <row r="54" spans="1:40" ht="11.65" customHeight="1" x14ac:dyDescent="0.2">
      <c r="A54" s="26" t="s">
        <v>59</v>
      </c>
      <c r="B54" s="29" t="s">
        <v>54</v>
      </c>
      <c r="C54" s="28">
        <v>6</v>
      </c>
      <c r="D54" s="29"/>
      <c r="E54" s="6" t="s">
        <v>86</v>
      </c>
      <c r="F54" s="31">
        <f>IF(E54&lt;&gt;"offen",C54,0)</f>
        <v>0</v>
      </c>
      <c r="G54" s="78"/>
      <c r="H54" s="80"/>
      <c r="I54" s="80"/>
      <c r="J54" s="80"/>
      <c r="K54" s="80"/>
      <c r="L54" s="80"/>
      <c r="M54" s="80"/>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row>
    <row r="55" spans="1:40" ht="13.15" customHeight="1" thickBot="1" x14ac:dyDescent="0.25">
      <c r="A55" s="32" t="s">
        <v>60</v>
      </c>
      <c r="B55" s="35" t="s">
        <v>54</v>
      </c>
      <c r="C55" s="34">
        <v>6</v>
      </c>
      <c r="D55" s="35"/>
      <c r="E55" s="64" t="s">
        <v>86</v>
      </c>
      <c r="F55" s="37">
        <f>IF(E55&lt;&gt;"offen",C55,0)</f>
        <v>0</v>
      </c>
      <c r="G55" s="78"/>
      <c r="H55" s="80"/>
      <c r="I55" s="80"/>
      <c r="J55" s="80"/>
      <c r="K55" s="80"/>
      <c r="L55" s="80"/>
      <c r="M55" s="80"/>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row>
    <row r="56" spans="1:40" ht="12" customHeight="1" thickBot="1" x14ac:dyDescent="0.25">
      <c r="A56" s="11">
        <v>4000</v>
      </c>
      <c r="B56" s="12" t="s">
        <v>27</v>
      </c>
      <c r="C56" s="13">
        <v>32</v>
      </c>
      <c r="D56" s="12"/>
      <c r="E56" s="14" t="str">
        <f>IF(F56=C56,"bestanden","PV")</f>
        <v>PV</v>
      </c>
      <c r="F56" s="15">
        <f>IF(F57="FEHLER","FEHLER",F57+F71)</f>
        <v>0</v>
      </c>
      <c r="G56" s="78"/>
      <c r="H56" s="80"/>
      <c r="I56" s="80"/>
      <c r="J56" s="80"/>
      <c r="K56" s="80"/>
      <c r="L56" s="80"/>
      <c r="M56" s="80"/>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row>
    <row r="57" spans="1:40" ht="12" customHeight="1" thickBot="1" x14ac:dyDescent="0.25">
      <c r="A57" s="16">
        <v>4100</v>
      </c>
      <c r="B57" s="17" t="s">
        <v>28</v>
      </c>
      <c r="C57" s="18">
        <v>28</v>
      </c>
      <c r="D57" s="17"/>
      <c r="E57" s="19" t="str">
        <f>IF(F57=C57,"bestanden","PV")</f>
        <v>PV</v>
      </c>
      <c r="F57" s="20">
        <f>IF(H57&gt;1,"FEHLER",MAX(F62,F59,F69))</f>
        <v>0</v>
      </c>
      <c r="G57" s="78"/>
      <c r="H57" s="78">
        <f>H59+H62+H69</f>
        <v>0</v>
      </c>
      <c r="I57" s="80"/>
      <c r="J57" s="80"/>
      <c r="K57" s="80"/>
      <c r="L57" s="80"/>
      <c r="M57" s="80"/>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row>
    <row r="58" spans="1:40" ht="12" customHeight="1" x14ac:dyDescent="0.2">
      <c r="A58" s="101" t="s">
        <v>64</v>
      </c>
      <c r="B58" s="102"/>
      <c r="C58" s="102"/>
      <c r="D58" s="102"/>
      <c r="E58" s="102"/>
      <c r="F58" s="103"/>
      <c r="G58" s="78"/>
      <c r="H58" s="78"/>
      <c r="I58" s="80"/>
      <c r="J58" s="80"/>
      <c r="K58" s="80"/>
      <c r="L58" s="80"/>
      <c r="M58" s="80"/>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row>
    <row r="59" spans="1:40" ht="12" customHeight="1" x14ac:dyDescent="0.2">
      <c r="A59" s="38">
        <v>401</v>
      </c>
      <c r="B59" s="39" t="s">
        <v>29</v>
      </c>
      <c r="C59" s="40">
        <v>28</v>
      </c>
      <c r="D59" s="39"/>
      <c r="E59" s="24" t="str">
        <f>IF(F59=C59,"bestanden","PV")</f>
        <v>PV</v>
      </c>
      <c r="F59" s="42">
        <f>F60</f>
        <v>0</v>
      </c>
      <c r="G59" s="78"/>
      <c r="H59" s="78">
        <f>IF(F59&gt;0,1,0)</f>
        <v>0</v>
      </c>
      <c r="I59" s="80"/>
      <c r="J59" s="80"/>
      <c r="K59" s="80"/>
      <c r="L59" s="80"/>
      <c r="M59" s="80"/>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row>
    <row r="60" spans="1:40" ht="12" customHeight="1" x14ac:dyDescent="0.2">
      <c r="A60" s="58">
        <v>40111</v>
      </c>
      <c r="B60" s="59" t="s">
        <v>68</v>
      </c>
      <c r="C60" s="60">
        <v>28</v>
      </c>
      <c r="D60" s="61"/>
      <c r="E60" s="6" t="s">
        <v>86</v>
      </c>
      <c r="F60" s="37">
        <f>IF(E60&lt;&gt;"offen",C60,0)</f>
        <v>0</v>
      </c>
      <c r="G60" s="78"/>
      <c r="H60" s="78"/>
      <c r="I60" s="80"/>
      <c r="J60" s="80"/>
      <c r="K60" s="80"/>
      <c r="L60" s="80"/>
      <c r="M60" s="80"/>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row>
    <row r="61" spans="1:40" ht="24.6" customHeight="1" x14ac:dyDescent="0.2">
      <c r="A61" s="98" t="s">
        <v>61</v>
      </c>
      <c r="B61" s="99"/>
      <c r="C61" s="99"/>
      <c r="D61" s="99"/>
      <c r="E61" s="99"/>
      <c r="F61" s="100"/>
      <c r="G61" s="78"/>
      <c r="H61" s="78"/>
      <c r="I61" s="80"/>
      <c r="J61" s="80"/>
      <c r="K61" s="80"/>
      <c r="L61" s="80"/>
      <c r="M61" s="80"/>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row>
    <row r="62" spans="1:40" ht="12" customHeight="1" x14ac:dyDescent="0.2">
      <c r="A62" s="21">
        <v>402</v>
      </c>
      <c r="B62" s="22" t="s">
        <v>52</v>
      </c>
      <c r="C62" s="23">
        <v>28</v>
      </c>
      <c r="D62" s="22"/>
      <c r="E62" s="24" t="str">
        <f>IF(F62=C62,"bestanden","PV")</f>
        <v>PV</v>
      </c>
      <c r="F62" s="25">
        <f>F63+F66</f>
        <v>0</v>
      </c>
      <c r="G62" s="78"/>
      <c r="H62" s="78">
        <f>IF(F62&gt;0,1,0)</f>
        <v>0</v>
      </c>
      <c r="I62" s="80"/>
      <c r="J62" s="80"/>
      <c r="K62" s="80"/>
      <c r="L62" s="80"/>
      <c r="M62" s="80"/>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row>
    <row r="63" spans="1:40" ht="12" customHeight="1" x14ac:dyDescent="0.2">
      <c r="A63" s="51" t="s">
        <v>47</v>
      </c>
      <c r="B63" s="52" t="s">
        <v>53</v>
      </c>
      <c r="C63" s="53">
        <v>14</v>
      </c>
      <c r="D63" s="54"/>
      <c r="E63" s="41" t="str">
        <f>IF(F63=C63,"bestanden","PV")</f>
        <v>PV</v>
      </c>
      <c r="F63" s="42">
        <f>F64+F65</f>
        <v>0</v>
      </c>
      <c r="G63" s="78"/>
      <c r="H63" s="78"/>
      <c r="I63" s="80"/>
      <c r="J63" s="80"/>
      <c r="K63" s="80"/>
      <c r="L63" s="80"/>
      <c r="M63" s="80"/>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row>
    <row r="64" spans="1:40" ht="12" customHeight="1" x14ac:dyDescent="0.2">
      <c r="A64" s="26" t="s">
        <v>48</v>
      </c>
      <c r="B64" s="29" t="s">
        <v>54</v>
      </c>
      <c r="C64" s="63">
        <v>7</v>
      </c>
      <c r="D64" s="29"/>
      <c r="E64" s="30" t="s">
        <v>86</v>
      </c>
      <c r="F64" s="31">
        <f>IF(E64&lt;&gt;"offen",C64,0)</f>
        <v>0</v>
      </c>
      <c r="G64" s="78"/>
      <c r="H64" s="78"/>
      <c r="I64" s="80"/>
      <c r="J64" s="80"/>
      <c r="K64" s="80"/>
      <c r="L64" s="80"/>
      <c r="M64" s="80"/>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row>
    <row r="65" spans="1:40" ht="12" customHeight="1" x14ac:dyDescent="0.2">
      <c r="A65" s="32" t="s">
        <v>49</v>
      </c>
      <c r="B65" s="35" t="s">
        <v>54</v>
      </c>
      <c r="C65" s="34">
        <v>7</v>
      </c>
      <c r="D65" s="35"/>
      <c r="E65" s="36" t="s">
        <v>86</v>
      </c>
      <c r="F65" s="37">
        <f>IF(E65&lt;&gt;"offen",C65,0)</f>
        <v>0</v>
      </c>
      <c r="G65" s="78"/>
      <c r="H65" s="78"/>
      <c r="I65" s="80"/>
      <c r="J65" s="80"/>
      <c r="K65" s="80"/>
      <c r="L65" s="80"/>
      <c r="M65" s="80"/>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row>
    <row r="66" spans="1:40" ht="12" customHeight="1" x14ac:dyDescent="0.2">
      <c r="A66" s="51" t="s">
        <v>47</v>
      </c>
      <c r="B66" s="52" t="s">
        <v>53</v>
      </c>
      <c r="C66" s="53">
        <v>14</v>
      </c>
      <c r="D66" s="54"/>
      <c r="E66" s="41" t="str">
        <f>IF(F66=C66,"bestanden","PV")</f>
        <v>PV</v>
      </c>
      <c r="F66" s="42">
        <f>F67+F68</f>
        <v>0</v>
      </c>
      <c r="G66" s="78"/>
      <c r="H66" s="78"/>
      <c r="I66" s="80"/>
      <c r="J66" s="80"/>
      <c r="K66" s="80"/>
      <c r="L66" s="80"/>
      <c r="M66" s="80"/>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row>
    <row r="67" spans="1:40" ht="12" customHeight="1" x14ac:dyDescent="0.2">
      <c r="A67" s="26" t="s">
        <v>50</v>
      </c>
      <c r="B67" s="29" t="s">
        <v>54</v>
      </c>
      <c r="C67" s="28">
        <v>7</v>
      </c>
      <c r="D67" s="29"/>
      <c r="E67" s="30" t="s">
        <v>86</v>
      </c>
      <c r="F67" s="31">
        <f>IF(E67&lt;&gt;"offen",C67,0)</f>
        <v>0</v>
      </c>
      <c r="G67" s="78"/>
      <c r="H67" s="78"/>
      <c r="I67" s="80"/>
      <c r="J67" s="80"/>
      <c r="K67" s="80"/>
      <c r="L67" s="80"/>
      <c r="M67" s="80"/>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row>
    <row r="68" spans="1:40" ht="12" customHeight="1" x14ac:dyDescent="0.2">
      <c r="A68" s="55" t="s">
        <v>51</v>
      </c>
      <c r="B68" s="50" t="s">
        <v>54</v>
      </c>
      <c r="C68" s="56">
        <v>7</v>
      </c>
      <c r="D68" s="50"/>
      <c r="E68" s="64" t="s">
        <v>86</v>
      </c>
      <c r="F68" s="37">
        <f>IF(E68&lt;&gt;"offen",C68,0)</f>
        <v>0</v>
      </c>
      <c r="G68" s="78"/>
      <c r="H68" s="78"/>
      <c r="I68" s="80"/>
      <c r="J68" s="80"/>
      <c r="K68" s="80"/>
      <c r="L68" s="80"/>
      <c r="M68" s="80"/>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row>
    <row r="69" spans="1:40" ht="12" customHeight="1" x14ac:dyDescent="0.2">
      <c r="A69" s="38">
        <v>401</v>
      </c>
      <c r="B69" s="39" t="s">
        <v>55</v>
      </c>
      <c r="C69" s="40">
        <v>28</v>
      </c>
      <c r="D69" s="39"/>
      <c r="E69" s="24" t="str">
        <f>IF(F69=C69,"bestanden","PV")</f>
        <v>PV</v>
      </c>
      <c r="F69" s="42">
        <f>F70</f>
        <v>0</v>
      </c>
      <c r="G69" s="78"/>
      <c r="H69" s="78">
        <f>IF(F69&gt;0,1,0)</f>
        <v>0</v>
      </c>
      <c r="I69" s="80"/>
      <c r="J69" s="80"/>
      <c r="K69" s="80"/>
      <c r="L69" s="80"/>
      <c r="M69" s="80"/>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row>
    <row r="70" spans="1:40" ht="12" customHeight="1" thickBot="1" x14ac:dyDescent="0.25">
      <c r="A70" s="58">
        <v>40311</v>
      </c>
      <c r="B70" s="59" t="s">
        <v>56</v>
      </c>
      <c r="C70" s="60">
        <v>28</v>
      </c>
      <c r="D70" s="65"/>
      <c r="E70" s="30" t="s">
        <v>86</v>
      </c>
      <c r="F70" s="31">
        <f>IF(E70&lt;&gt;"offen",C70,0)</f>
        <v>0</v>
      </c>
      <c r="G70" s="78"/>
      <c r="H70" s="78"/>
      <c r="I70" s="80"/>
      <c r="J70" s="80"/>
      <c r="K70" s="80"/>
      <c r="L70" s="80"/>
      <c r="M70" s="80"/>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row>
    <row r="71" spans="1:40" ht="12" customHeight="1" thickBot="1" x14ac:dyDescent="0.25">
      <c r="A71" s="16">
        <v>4200</v>
      </c>
      <c r="B71" s="17" t="s">
        <v>30</v>
      </c>
      <c r="C71" s="18">
        <v>4</v>
      </c>
      <c r="D71" s="17"/>
      <c r="E71" s="19" t="str">
        <f>IF(F71=C71,"bestanden","PV")</f>
        <v>PV</v>
      </c>
      <c r="F71" s="20">
        <f>F72</f>
        <v>0</v>
      </c>
      <c r="G71" s="78"/>
      <c r="H71" s="78"/>
      <c r="I71" s="80"/>
      <c r="J71" s="80"/>
      <c r="K71" s="80"/>
      <c r="L71" s="80"/>
      <c r="M71" s="80"/>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row>
    <row r="72" spans="1:40" ht="12" customHeight="1" x14ac:dyDescent="0.2">
      <c r="A72" s="43">
        <v>501</v>
      </c>
      <c r="B72" s="44" t="s">
        <v>31</v>
      </c>
      <c r="C72" s="45">
        <v>4</v>
      </c>
      <c r="D72" s="44"/>
      <c r="E72" s="24" t="str">
        <f>IF(F72=C72,"bestanden","PV")</f>
        <v>PV</v>
      </c>
      <c r="F72" s="46">
        <f>F73</f>
        <v>0</v>
      </c>
      <c r="G72" s="78"/>
      <c r="H72" s="80"/>
      <c r="I72" s="80"/>
      <c r="J72" s="80"/>
      <c r="K72" s="80"/>
      <c r="L72" s="80"/>
      <c r="M72" s="80"/>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row>
    <row r="73" spans="1:40" ht="12" customHeight="1" thickBot="1" x14ac:dyDescent="0.25">
      <c r="A73" s="58">
        <v>50111</v>
      </c>
      <c r="B73" s="59" t="s">
        <v>32</v>
      </c>
      <c r="C73" s="60">
        <v>4</v>
      </c>
      <c r="D73" s="65"/>
      <c r="E73" s="30" t="s">
        <v>86</v>
      </c>
      <c r="F73" s="31">
        <f>IF(E73&lt;&gt;"offen",C73,0)</f>
        <v>0</v>
      </c>
      <c r="G73" s="78"/>
      <c r="H73" s="80"/>
      <c r="I73" s="80"/>
      <c r="J73" s="80"/>
      <c r="K73" s="80"/>
      <c r="L73" s="80"/>
      <c r="M73" s="80"/>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row>
    <row r="74" spans="1:40" ht="12" customHeight="1" thickBot="1" x14ac:dyDescent="0.25">
      <c r="A74" s="11">
        <v>6000</v>
      </c>
      <c r="B74" s="12" t="s">
        <v>33</v>
      </c>
      <c r="C74" s="13">
        <v>28</v>
      </c>
      <c r="D74" s="12"/>
      <c r="E74" s="14" t="str">
        <f>IF(F74=C74,"bestanden","PV")</f>
        <v>PV</v>
      </c>
      <c r="F74" s="15">
        <f>F76+F80</f>
        <v>0</v>
      </c>
      <c r="G74" s="78"/>
      <c r="H74" s="80"/>
      <c r="I74" s="80"/>
      <c r="J74" s="80"/>
      <c r="K74" s="80"/>
      <c r="L74" s="80"/>
      <c r="M74" s="80"/>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row>
    <row r="75" spans="1:40" ht="12" customHeight="1" x14ac:dyDescent="0.2">
      <c r="A75" s="95" t="s">
        <v>65</v>
      </c>
      <c r="B75" s="96"/>
      <c r="C75" s="96"/>
      <c r="D75" s="96"/>
      <c r="E75" s="96"/>
      <c r="F75" s="97"/>
      <c r="G75" s="78"/>
      <c r="H75" s="80"/>
      <c r="I75" s="80"/>
      <c r="J75" s="80"/>
      <c r="K75" s="80"/>
      <c r="L75" s="80"/>
      <c r="M75" s="80"/>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row>
    <row r="76" spans="1:40" ht="12" customHeight="1" x14ac:dyDescent="0.2">
      <c r="A76" s="43">
        <v>603</v>
      </c>
      <c r="B76" s="44" t="s">
        <v>34</v>
      </c>
      <c r="C76" s="45">
        <v>22</v>
      </c>
      <c r="D76" s="44"/>
      <c r="E76" s="24" t="str">
        <f>IF(F76=C76,"bestanden","PV")</f>
        <v>PV</v>
      </c>
      <c r="F76" s="46">
        <f>F77+F78+F79</f>
        <v>0</v>
      </c>
      <c r="G76" s="78"/>
      <c r="H76" s="80"/>
      <c r="I76" s="80"/>
      <c r="J76" s="80"/>
      <c r="K76" s="80"/>
      <c r="L76" s="80"/>
      <c r="M76" s="80"/>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row>
    <row r="77" spans="1:40" ht="12" customHeight="1" x14ac:dyDescent="0.2">
      <c r="A77" s="26" t="s">
        <v>70</v>
      </c>
      <c r="B77" s="29" t="s">
        <v>69</v>
      </c>
      <c r="C77" s="28">
        <v>9</v>
      </c>
      <c r="D77" s="29"/>
      <c r="E77" s="6" t="s">
        <v>86</v>
      </c>
      <c r="F77" s="31">
        <f>IF(E77&lt;&gt;"offen",C77,0)</f>
        <v>0</v>
      </c>
      <c r="G77" s="78"/>
      <c r="H77" s="80"/>
      <c r="I77" s="80"/>
      <c r="J77" s="80"/>
      <c r="K77" s="80"/>
      <c r="L77" s="80"/>
      <c r="M77" s="80"/>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row>
    <row r="78" spans="1:40" ht="12" customHeight="1" x14ac:dyDescent="0.2">
      <c r="A78" s="55" t="s">
        <v>70</v>
      </c>
      <c r="B78" s="50" t="s">
        <v>69</v>
      </c>
      <c r="C78" s="56">
        <v>9</v>
      </c>
      <c r="D78" s="50"/>
      <c r="E78" s="64" t="s">
        <v>86</v>
      </c>
      <c r="F78" s="37">
        <f>IF(E78&lt;&gt;"offen",C78,0)</f>
        <v>0</v>
      </c>
      <c r="G78" s="78"/>
      <c r="H78" s="80"/>
      <c r="I78" s="80"/>
      <c r="J78" s="80"/>
      <c r="K78" s="80"/>
      <c r="L78" s="80"/>
      <c r="M78" s="80"/>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row>
    <row r="79" spans="1:40" ht="12" customHeight="1" x14ac:dyDescent="0.2">
      <c r="A79" s="58">
        <v>60381</v>
      </c>
      <c r="B79" s="59" t="s">
        <v>35</v>
      </c>
      <c r="C79" s="60">
        <v>4</v>
      </c>
      <c r="D79" s="66"/>
      <c r="E79" s="90" t="s">
        <v>86</v>
      </c>
      <c r="F79" s="31">
        <f>IF(E79&lt;&gt;"offen",C79,0)</f>
        <v>0</v>
      </c>
      <c r="G79" s="78"/>
      <c r="H79" s="80"/>
      <c r="I79" s="80"/>
      <c r="J79" s="80"/>
      <c r="K79" s="80"/>
      <c r="L79" s="80"/>
      <c r="M79" s="80"/>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row>
    <row r="80" spans="1:40" ht="12" customHeight="1" x14ac:dyDescent="0.2">
      <c r="A80" s="38">
        <v>604</v>
      </c>
      <c r="B80" s="39" t="s">
        <v>66</v>
      </c>
      <c r="C80" s="54">
        <v>6</v>
      </c>
      <c r="D80" s="39"/>
      <c r="E80" s="24" t="str">
        <f>IF(F80=C80,"bestanden","PV")</f>
        <v>PV</v>
      </c>
      <c r="F80" s="42">
        <f>F81</f>
        <v>0</v>
      </c>
      <c r="G80" s="78"/>
      <c r="H80" s="80"/>
      <c r="I80" s="80"/>
      <c r="J80" s="80"/>
      <c r="K80" s="80"/>
      <c r="L80" s="80"/>
      <c r="M80" s="80"/>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row>
    <row r="81" spans="1:40" ht="12" customHeight="1" thickBot="1" x14ac:dyDescent="0.25">
      <c r="A81" s="58" t="s">
        <v>57</v>
      </c>
      <c r="B81" s="65" t="s">
        <v>54</v>
      </c>
      <c r="C81" s="60">
        <v>6</v>
      </c>
      <c r="D81" s="61"/>
      <c r="E81" s="62" t="s">
        <v>86</v>
      </c>
      <c r="F81" s="31">
        <f>IF(E81&lt;&gt;"offen",C81,0)</f>
        <v>0</v>
      </c>
      <c r="G81" s="78"/>
      <c r="H81" s="80"/>
      <c r="I81" s="80"/>
      <c r="J81" s="80"/>
      <c r="K81" s="80"/>
      <c r="L81" s="80"/>
      <c r="M81" s="80"/>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row>
    <row r="82" spans="1:40" ht="12" customHeight="1" thickBot="1" x14ac:dyDescent="0.25">
      <c r="A82" s="11">
        <v>8000</v>
      </c>
      <c r="B82" s="12" t="s">
        <v>36</v>
      </c>
      <c r="C82" s="13">
        <v>12</v>
      </c>
      <c r="D82" s="12"/>
      <c r="E82" s="14" t="str">
        <f>IF(F82=C82,"bestanden","PV")</f>
        <v>PV</v>
      </c>
      <c r="F82" s="15">
        <f>IF(AND(E83="benotet",E84="benotet",E85="benotet"),C82,0)</f>
        <v>0</v>
      </c>
      <c r="G82" s="78"/>
      <c r="H82" s="80"/>
      <c r="I82" s="80"/>
      <c r="J82" s="80"/>
      <c r="K82" s="80"/>
      <c r="L82" s="80"/>
      <c r="M82" s="80"/>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row>
    <row r="83" spans="1:40" ht="12" customHeight="1" x14ac:dyDescent="0.2">
      <c r="A83" s="58">
        <v>80001</v>
      </c>
      <c r="B83" s="59" t="s">
        <v>37</v>
      </c>
      <c r="C83" s="60">
        <v>0</v>
      </c>
      <c r="D83" s="48"/>
      <c r="E83" s="62" t="s">
        <v>86</v>
      </c>
      <c r="F83" s="67" t="s">
        <v>84</v>
      </c>
      <c r="G83" s="78"/>
      <c r="H83" s="80"/>
      <c r="I83" s="80"/>
      <c r="J83" s="80"/>
      <c r="K83" s="80"/>
      <c r="L83" s="80"/>
      <c r="M83" s="80"/>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row>
    <row r="84" spans="1:40" ht="12" customHeight="1" x14ac:dyDescent="0.2">
      <c r="A84" s="68">
        <v>80002</v>
      </c>
      <c r="B84" s="69" t="s">
        <v>38</v>
      </c>
      <c r="C84" s="70">
        <v>0</v>
      </c>
      <c r="D84" s="71"/>
      <c r="E84" s="64" t="s">
        <v>86</v>
      </c>
      <c r="F84" s="72" t="s">
        <v>84</v>
      </c>
      <c r="G84" s="78"/>
      <c r="H84" s="80"/>
      <c r="I84" s="80"/>
      <c r="J84" s="80"/>
      <c r="K84" s="80"/>
      <c r="L84" s="80"/>
      <c r="M84" s="80"/>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row>
    <row r="85" spans="1:40" ht="12" customHeight="1" thickBot="1" x14ac:dyDescent="0.25">
      <c r="A85" s="73">
        <v>80003</v>
      </c>
      <c r="B85" s="74" t="s">
        <v>39</v>
      </c>
      <c r="C85" s="75">
        <v>0</v>
      </c>
      <c r="D85" s="76"/>
      <c r="E85" s="62" t="s">
        <v>86</v>
      </c>
      <c r="F85" s="77" t="s">
        <v>84</v>
      </c>
      <c r="G85" s="78"/>
      <c r="H85" s="80"/>
      <c r="I85" s="80"/>
      <c r="J85" s="80"/>
      <c r="K85" s="80"/>
      <c r="L85" s="80"/>
      <c r="M85" s="80"/>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row>
    <row r="86" spans="1:40" ht="21.75" customHeight="1" thickBot="1" x14ac:dyDescent="0.25">
      <c r="A86" s="87"/>
      <c r="B86" s="91" t="str">
        <f>IF(G6&gt;=180,"Thesis Zulassung möglich - 180 CP (ohne Abschlussprüfung) vorhanden.","Thesis Zulassung nicht möglich - es fehlen "&amp;180-G6&amp;" CP bis zur möglichen Zulassung (180 CP)")</f>
        <v>Thesis Zulassung nicht möglich - es fehlen 180 CP bis zur möglichen Zulassung (180 CP)</v>
      </c>
      <c r="C86" s="91"/>
      <c r="D86" s="91"/>
      <c r="E86" s="91"/>
      <c r="F86" s="88"/>
      <c r="G86" s="79"/>
      <c r="H86" s="80"/>
      <c r="I86" s="80"/>
      <c r="J86" s="80"/>
      <c r="K86" s="80"/>
      <c r="L86" s="80"/>
      <c r="M86" s="80"/>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row>
    <row r="87" spans="1:40" ht="12" customHeight="1" x14ac:dyDescent="0.2">
      <c r="A87" s="79"/>
      <c r="B87" s="79"/>
      <c r="C87" s="79"/>
      <c r="D87" s="79"/>
      <c r="E87" s="79"/>
      <c r="F87" s="79"/>
      <c r="G87" s="79"/>
      <c r="H87" s="80"/>
      <c r="I87" s="80"/>
      <c r="J87" s="80"/>
      <c r="K87" s="80"/>
      <c r="L87" s="80"/>
      <c r="M87" s="80"/>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row>
    <row r="88" spans="1:40" ht="12" customHeight="1" x14ac:dyDescent="0.2">
      <c r="A88" s="79"/>
      <c r="B88" s="79"/>
      <c r="C88" s="79"/>
      <c r="D88" s="79"/>
      <c r="E88" s="79"/>
      <c r="F88" s="79"/>
      <c r="G88" s="79"/>
      <c r="H88" s="80"/>
      <c r="I88" s="80"/>
      <c r="J88" s="80"/>
      <c r="K88" s="80"/>
      <c r="L88" s="80"/>
      <c r="M88" s="80"/>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row>
    <row r="89" spans="1:40" ht="12" customHeight="1" x14ac:dyDescent="0.2">
      <c r="A89" s="79"/>
      <c r="B89" s="79"/>
      <c r="C89" s="79"/>
      <c r="D89" s="79"/>
      <c r="E89" s="79"/>
      <c r="F89" s="79"/>
      <c r="G89" s="79"/>
      <c r="H89" s="80"/>
      <c r="I89" s="80"/>
      <c r="J89" s="80"/>
      <c r="K89" s="80"/>
      <c r="L89" s="80"/>
      <c r="M89" s="80"/>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row>
    <row r="90" spans="1:40" ht="12" customHeight="1" x14ac:dyDescent="0.2">
      <c r="A90" s="79"/>
      <c r="B90" s="79"/>
      <c r="C90" s="79"/>
      <c r="D90" s="79"/>
      <c r="E90" s="79"/>
      <c r="F90" s="79"/>
      <c r="G90" s="79"/>
      <c r="H90" s="80"/>
      <c r="I90" s="80"/>
      <c r="J90" s="80"/>
      <c r="K90" s="80"/>
      <c r="L90" s="80"/>
      <c r="M90" s="80"/>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row>
    <row r="91" spans="1:40" ht="12" customHeight="1" x14ac:dyDescent="0.2">
      <c r="A91" s="79"/>
      <c r="B91" s="79"/>
      <c r="C91" s="79"/>
      <c r="D91" s="79"/>
      <c r="E91" s="79"/>
      <c r="F91" s="79"/>
      <c r="G91" s="79"/>
      <c r="H91" s="80"/>
      <c r="I91" s="80"/>
      <c r="J91" s="80"/>
      <c r="K91" s="80"/>
      <c r="L91" s="80"/>
      <c r="M91" s="80"/>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row>
    <row r="92" spans="1:40" ht="11.65" customHeight="1" x14ac:dyDescent="0.2">
      <c r="A92" s="79"/>
      <c r="B92" s="79"/>
      <c r="C92" s="79"/>
      <c r="D92" s="79"/>
      <c r="E92" s="79"/>
      <c r="F92" s="79"/>
      <c r="G92" s="79"/>
      <c r="H92" s="80"/>
      <c r="I92" s="80"/>
      <c r="J92" s="80"/>
      <c r="K92" s="80"/>
      <c r="L92" s="80"/>
      <c r="M92" s="80"/>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row>
    <row r="93" spans="1:40" x14ac:dyDescent="0.2">
      <c r="A93" s="79"/>
      <c r="B93" s="79"/>
      <c r="C93" s="79"/>
      <c r="D93" s="79"/>
      <c r="E93" s="79"/>
      <c r="F93" s="79"/>
      <c r="G93" s="79"/>
      <c r="H93" s="80"/>
      <c r="I93" s="80"/>
      <c r="J93" s="80"/>
      <c r="K93" s="80"/>
      <c r="L93" s="80"/>
      <c r="M93" s="80"/>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row>
    <row r="94" spans="1:40" x14ac:dyDescent="0.2">
      <c r="A94" s="79"/>
      <c r="B94" s="79"/>
      <c r="C94" s="79"/>
      <c r="D94" s="79"/>
      <c r="E94" s="79"/>
      <c r="F94" s="79"/>
      <c r="G94" s="79"/>
      <c r="H94" s="80"/>
      <c r="I94" s="80"/>
      <c r="J94" s="80"/>
      <c r="K94" s="80"/>
      <c r="L94" s="80"/>
      <c r="M94" s="80"/>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row>
    <row r="95" spans="1:40" x14ac:dyDescent="0.2">
      <c r="A95" s="79"/>
      <c r="B95" s="79"/>
      <c r="C95" s="79"/>
      <c r="D95" s="79"/>
      <c r="E95" s="79"/>
      <c r="F95" s="79"/>
      <c r="G95" s="79"/>
      <c r="H95" s="80"/>
      <c r="I95" s="80"/>
      <c r="J95" s="80"/>
      <c r="K95" s="80"/>
      <c r="L95" s="80"/>
      <c r="M95" s="80"/>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row>
    <row r="96" spans="1:40" x14ac:dyDescent="0.2">
      <c r="A96" s="79"/>
      <c r="B96" s="79"/>
      <c r="C96" s="79"/>
      <c r="D96" s="79"/>
      <c r="E96" s="79"/>
      <c r="F96" s="79"/>
      <c r="G96" s="79"/>
      <c r="H96" s="80"/>
      <c r="I96" s="80"/>
      <c r="J96" s="80"/>
      <c r="K96" s="80"/>
      <c r="L96" s="80"/>
      <c r="M96" s="80"/>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row>
    <row r="97" spans="1:40" x14ac:dyDescent="0.2">
      <c r="A97" s="79"/>
      <c r="B97" s="79"/>
      <c r="C97" s="79"/>
      <c r="D97" s="79"/>
      <c r="E97" s="79"/>
      <c r="F97" s="79"/>
      <c r="G97" s="79"/>
      <c r="H97" s="80"/>
      <c r="I97" s="80"/>
      <c r="J97" s="80"/>
      <c r="K97" s="80"/>
      <c r="L97" s="80"/>
      <c r="M97" s="80"/>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row>
    <row r="98" spans="1:40" x14ac:dyDescent="0.2">
      <c r="A98" s="79"/>
      <c r="B98" s="79"/>
      <c r="C98" s="79"/>
      <c r="D98" s="79"/>
      <c r="E98" s="79"/>
      <c r="F98" s="79"/>
      <c r="G98" s="79"/>
      <c r="H98" s="80"/>
      <c r="I98" s="80"/>
      <c r="J98" s="80"/>
      <c r="K98" s="80"/>
      <c r="L98" s="80"/>
      <c r="M98" s="80"/>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row>
    <row r="99" spans="1:40" x14ac:dyDescent="0.2">
      <c r="A99" s="79"/>
      <c r="B99" s="79"/>
      <c r="C99" s="79"/>
      <c r="D99" s="79"/>
      <c r="E99" s="79"/>
      <c r="F99" s="79"/>
      <c r="G99" s="79"/>
      <c r="H99" s="80"/>
      <c r="I99" s="80"/>
      <c r="J99" s="80"/>
      <c r="K99" s="80"/>
      <c r="L99" s="80"/>
      <c r="M99" s="80"/>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row>
    <row r="100" spans="1:40" x14ac:dyDescent="0.2">
      <c r="A100" s="79"/>
      <c r="B100" s="79"/>
      <c r="C100" s="79"/>
      <c r="D100" s="79"/>
      <c r="E100" s="79"/>
      <c r="F100" s="79"/>
      <c r="G100" s="79"/>
      <c r="H100" s="80"/>
      <c r="I100" s="80"/>
      <c r="J100" s="80"/>
      <c r="K100" s="80"/>
      <c r="L100" s="80"/>
      <c r="M100" s="80"/>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row>
    <row r="101" spans="1:40" x14ac:dyDescent="0.2">
      <c r="A101" s="79"/>
      <c r="B101" s="79"/>
      <c r="C101" s="79"/>
      <c r="D101" s="79"/>
      <c r="E101" s="79"/>
      <c r="F101" s="79"/>
      <c r="G101" s="79"/>
      <c r="H101" s="80"/>
      <c r="I101" s="80"/>
      <c r="J101" s="80"/>
      <c r="K101" s="80"/>
      <c r="L101" s="80"/>
      <c r="M101" s="80"/>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row>
    <row r="102" spans="1:40" x14ac:dyDescent="0.2">
      <c r="A102" s="79"/>
      <c r="B102" s="79"/>
      <c r="C102" s="79"/>
      <c r="D102" s="79"/>
      <c r="E102" s="79"/>
      <c r="F102" s="79"/>
      <c r="G102" s="79"/>
      <c r="H102" s="80"/>
      <c r="I102" s="80"/>
      <c r="J102" s="80"/>
      <c r="K102" s="80"/>
      <c r="L102" s="80"/>
      <c r="M102" s="80"/>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row>
    <row r="103" spans="1:40" x14ac:dyDescent="0.2">
      <c r="A103" s="79"/>
      <c r="B103" s="79"/>
      <c r="C103" s="79"/>
      <c r="D103" s="79"/>
      <c r="E103" s="79"/>
      <c r="F103" s="79"/>
      <c r="G103" s="79"/>
      <c r="H103" s="80"/>
      <c r="I103" s="80"/>
      <c r="J103" s="80"/>
      <c r="K103" s="80"/>
      <c r="L103" s="80"/>
      <c r="M103" s="80"/>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row>
    <row r="104" spans="1:40" x14ac:dyDescent="0.2">
      <c r="A104" s="79"/>
      <c r="B104" s="79"/>
      <c r="C104" s="79"/>
      <c r="D104" s="79"/>
      <c r="E104" s="79"/>
      <c r="F104" s="79"/>
      <c r="G104" s="79"/>
      <c r="H104" s="80"/>
      <c r="I104" s="80"/>
      <c r="J104" s="80"/>
      <c r="K104" s="80"/>
      <c r="L104" s="80"/>
      <c r="M104" s="80"/>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row>
    <row r="105" spans="1:40" x14ac:dyDescent="0.2">
      <c r="A105" s="79"/>
      <c r="B105" s="79"/>
      <c r="C105" s="79"/>
      <c r="D105" s="79"/>
      <c r="E105" s="79"/>
      <c r="F105" s="79"/>
      <c r="G105" s="79"/>
      <c r="H105" s="80"/>
      <c r="I105" s="80"/>
      <c r="J105" s="80"/>
      <c r="K105" s="80"/>
      <c r="L105" s="80"/>
      <c r="M105" s="80"/>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row>
    <row r="106" spans="1:40" x14ac:dyDescent="0.2">
      <c r="A106" s="79"/>
      <c r="B106" s="79"/>
      <c r="C106" s="79"/>
      <c r="D106" s="79"/>
      <c r="E106" s="79"/>
      <c r="F106" s="79"/>
      <c r="G106" s="79"/>
      <c r="H106" s="80"/>
      <c r="I106" s="80"/>
      <c r="J106" s="80"/>
      <c r="K106" s="80"/>
      <c r="L106" s="80"/>
      <c r="M106" s="80"/>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row>
    <row r="107" spans="1:40" x14ac:dyDescent="0.2">
      <c r="A107" s="79"/>
      <c r="B107" s="79"/>
      <c r="C107" s="79"/>
      <c r="D107" s="79"/>
      <c r="E107" s="79"/>
      <c r="F107" s="79"/>
      <c r="G107" s="79"/>
      <c r="H107" s="80"/>
      <c r="I107" s="80"/>
      <c r="J107" s="80"/>
      <c r="K107" s="80"/>
      <c r="L107" s="80"/>
      <c r="M107" s="80"/>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row>
    <row r="108" spans="1:40" x14ac:dyDescent="0.2">
      <c r="A108" s="79"/>
      <c r="B108" s="79"/>
      <c r="C108" s="79"/>
      <c r="D108" s="79"/>
      <c r="E108" s="79"/>
      <c r="F108" s="79"/>
      <c r="G108" s="79"/>
      <c r="H108" s="80"/>
      <c r="I108" s="80"/>
      <c r="J108" s="80"/>
      <c r="K108" s="80"/>
      <c r="L108" s="80"/>
      <c r="M108" s="80"/>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row>
    <row r="109" spans="1:40" x14ac:dyDescent="0.2">
      <c r="A109" s="79"/>
      <c r="B109" s="79"/>
      <c r="C109" s="79"/>
      <c r="D109" s="79"/>
      <c r="E109" s="79"/>
      <c r="F109" s="79"/>
      <c r="G109" s="79"/>
      <c r="H109" s="80"/>
      <c r="I109" s="80"/>
      <c r="J109" s="80"/>
      <c r="K109" s="80"/>
      <c r="L109" s="80"/>
      <c r="M109" s="80"/>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row>
    <row r="110" spans="1:40" x14ac:dyDescent="0.2">
      <c r="A110" s="79"/>
      <c r="B110" s="79"/>
      <c r="C110" s="79"/>
      <c r="D110" s="79"/>
      <c r="E110" s="79"/>
      <c r="F110" s="79"/>
      <c r="G110" s="79"/>
      <c r="H110" s="80"/>
      <c r="I110" s="80"/>
      <c r="J110" s="80"/>
      <c r="K110" s="80"/>
      <c r="L110" s="80"/>
      <c r="M110" s="80"/>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row>
    <row r="111" spans="1:40" x14ac:dyDescent="0.2">
      <c r="A111" s="79"/>
      <c r="B111" s="79"/>
      <c r="C111" s="79"/>
      <c r="D111" s="79"/>
      <c r="E111" s="79"/>
      <c r="F111" s="79"/>
      <c r="G111" s="79"/>
      <c r="H111" s="80"/>
      <c r="I111" s="80"/>
      <c r="J111" s="80"/>
      <c r="K111" s="80"/>
      <c r="L111" s="80"/>
      <c r="M111" s="80"/>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row>
    <row r="112" spans="1:40" x14ac:dyDescent="0.2">
      <c r="A112" s="79"/>
      <c r="B112" s="79"/>
      <c r="C112" s="79"/>
      <c r="D112" s="79"/>
      <c r="E112" s="79"/>
      <c r="F112" s="79"/>
      <c r="G112" s="79"/>
      <c r="H112" s="80"/>
      <c r="I112" s="80"/>
      <c r="J112" s="80"/>
      <c r="K112" s="80"/>
      <c r="L112" s="80"/>
      <c r="M112" s="80"/>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row>
    <row r="113" spans="1:40" x14ac:dyDescent="0.2">
      <c r="A113" s="79"/>
      <c r="B113" s="79"/>
      <c r="C113" s="79"/>
      <c r="D113" s="79"/>
      <c r="E113" s="79"/>
      <c r="F113" s="79"/>
      <c r="G113" s="79"/>
      <c r="H113" s="80"/>
      <c r="I113" s="80"/>
      <c r="J113" s="80"/>
      <c r="K113" s="80"/>
      <c r="L113" s="80"/>
      <c r="M113" s="80"/>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row>
    <row r="114" spans="1:40" x14ac:dyDescent="0.2">
      <c r="A114" s="79"/>
      <c r="B114" s="79"/>
      <c r="C114" s="79"/>
      <c r="D114" s="79"/>
      <c r="E114" s="79"/>
      <c r="F114" s="79"/>
      <c r="G114" s="79"/>
      <c r="H114" s="80"/>
      <c r="I114" s="80"/>
      <c r="J114" s="80"/>
      <c r="K114" s="80"/>
      <c r="L114" s="80"/>
      <c r="M114" s="80"/>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row>
    <row r="115" spans="1:40" x14ac:dyDescent="0.2">
      <c r="A115" s="79"/>
      <c r="B115" s="79"/>
      <c r="C115" s="79"/>
      <c r="D115" s="79"/>
      <c r="E115" s="79"/>
      <c r="F115" s="79"/>
      <c r="G115" s="79"/>
      <c r="H115" s="80"/>
      <c r="I115" s="80"/>
      <c r="J115" s="80"/>
      <c r="K115" s="80"/>
      <c r="L115" s="80"/>
      <c r="M115" s="80"/>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row>
    <row r="116" spans="1:40" x14ac:dyDescent="0.2">
      <c r="A116" s="79"/>
      <c r="B116" s="79"/>
      <c r="C116" s="79"/>
      <c r="D116" s="79"/>
      <c r="E116" s="79"/>
      <c r="F116" s="79"/>
      <c r="G116" s="79"/>
      <c r="H116" s="80"/>
      <c r="I116" s="80"/>
      <c r="J116" s="80"/>
      <c r="K116" s="80"/>
      <c r="L116" s="80"/>
      <c r="M116" s="80"/>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row>
    <row r="117" spans="1:40" x14ac:dyDescent="0.2">
      <c r="A117" s="79"/>
      <c r="B117" s="79"/>
      <c r="C117" s="79"/>
      <c r="D117" s="79"/>
      <c r="E117" s="79"/>
      <c r="F117" s="79"/>
      <c r="G117" s="79"/>
      <c r="H117" s="80"/>
      <c r="I117" s="80"/>
      <c r="J117" s="80"/>
      <c r="K117" s="80"/>
      <c r="L117" s="80"/>
      <c r="M117" s="80"/>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row>
    <row r="118" spans="1:40" x14ac:dyDescent="0.2">
      <c r="A118" s="79"/>
      <c r="B118" s="79"/>
      <c r="C118" s="79"/>
      <c r="D118" s="79"/>
      <c r="E118" s="79"/>
      <c r="F118" s="79"/>
      <c r="G118" s="79"/>
      <c r="H118" s="80"/>
      <c r="I118" s="80"/>
      <c r="J118" s="80"/>
      <c r="K118" s="80"/>
      <c r="L118" s="80"/>
      <c r="M118" s="80"/>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row>
    <row r="119" spans="1:40" x14ac:dyDescent="0.2">
      <c r="A119" s="79"/>
      <c r="B119" s="79"/>
      <c r="C119" s="79"/>
      <c r="D119" s="79"/>
      <c r="E119" s="79"/>
      <c r="F119" s="79"/>
      <c r="G119" s="79"/>
      <c r="H119" s="80"/>
      <c r="I119" s="80"/>
      <c r="J119" s="80"/>
      <c r="K119" s="80"/>
      <c r="L119" s="80"/>
      <c r="M119" s="80"/>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row>
    <row r="120" spans="1:40" x14ac:dyDescent="0.2">
      <c r="A120" s="79"/>
      <c r="B120" s="79"/>
      <c r="C120" s="79"/>
      <c r="D120" s="79"/>
      <c r="E120" s="79"/>
      <c r="F120" s="79"/>
      <c r="G120" s="79"/>
      <c r="H120" s="80"/>
      <c r="I120" s="80"/>
      <c r="J120" s="80"/>
      <c r="K120" s="80"/>
      <c r="L120" s="80"/>
      <c r="M120" s="80"/>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row>
    <row r="121" spans="1:40" x14ac:dyDescent="0.2">
      <c r="A121" s="79"/>
      <c r="B121" s="79"/>
      <c r="C121" s="79"/>
      <c r="D121" s="79"/>
      <c r="E121" s="79"/>
      <c r="F121" s="79"/>
      <c r="G121" s="79"/>
      <c r="H121" s="80"/>
      <c r="I121" s="80"/>
      <c r="J121" s="80"/>
      <c r="K121" s="80"/>
      <c r="L121" s="80"/>
      <c r="M121" s="80"/>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row>
    <row r="122" spans="1:40" x14ac:dyDescent="0.2">
      <c r="A122" s="79"/>
      <c r="B122" s="79"/>
      <c r="C122" s="79"/>
      <c r="D122" s="79"/>
      <c r="E122" s="79"/>
      <c r="F122" s="79"/>
      <c r="G122" s="79"/>
      <c r="H122" s="80"/>
      <c r="I122" s="80"/>
      <c r="J122" s="80"/>
      <c r="K122" s="80"/>
      <c r="L122" s="80"/>
      <c r="M122" s="80"/>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row>
    <row r="123" spans="1:40" x14ac:dyDescent="0.2">
      <c r="A123" s="79"/>
      <c r="B123" s="79"/>
      <c r="C123" s="79"/>
      <c r="D123" s="79"/>
      <c r="E123" s="79"/>
      <c r="F123" s="79"/>
      <c r="G123" s="79"/>
      <c r="H123" s="80"/>
      <c r="I123" s="80"/>
      <c r="J123" s="80"/>
      <c r="K123" s="80"/>
      <c r="L123" s="80"/>
      <c r="M123" s="80"/>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row>
    <row r="124" spans="1:40" x14ac:dyDescent="0.2">
      <c r="A124" s="79"/>
      <c r="B124" s="79"/>
      <c r="C124" s="79"/>
      <c r="D124" s="79"/>
      <c r="E124" s="79"/>
      <c r="F124" s="79"/>
      <c r="G124" s="79"/>
      <c r="H124" s="80"/>
      <c r="I124" s="80"/>
      <c r="J124" s="80"/>
      <c r="K124" s="80"/>
      <c r="L124" s="80"/>
      <c r="M124" s="80"/>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row>
    <row r="125" spans="1:40" x14ac:dyDescent="0.2">
      <c r="A125" s="79"/>
      <c r="B125" s="79"/>
      <c r="C125" s="79"/>
      <c r="D125" s="79"/>
      <c r="E125" s="79"/>
      <c r="F125" s="79"/>
      <c r="G125" s="79"/>
      <c r="H125" s="80"/>
      <c r="I125" s="80"/>
      <c r="J125" s="80"/>
      <c r="K125" s="80"/>
      <c r="L125" s="80"/>
      <c r="M125" s="80"/>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row>
    <row r="126" spans="1:40" x14ac:dyDescent="0.2">
      <c r="A126" s="79"/>
      <c r="B126" s="79"/>
      <c r="C126" s="79"/>
      <c r="D126" s="79"/>
      <c r="E126" s="79"/>
      <c r="F126" s="79"/>
      <c r="G126" s="79"/>
      <c r="H126" s="80"/>
      <c r="I126" s="80"/>
      <c r="J126" s="80"/>
      <c r="K126" s="80"/>
      <c r="L126" s="80"/>
      <c r="M126" s="80"/>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row>
    <row r="127" spans="1:40" x14ac:dyDescent="0.2">
      <c r="A127" s="79"/>
      <c r="B127" s="79"/>
      <c r="C127" s="79"/>
      <c r="D127" s="79"/>
      <c r="E127" s="79"/>
      <c r="F127" s="79"/>
      <c r="G127" s="79"/>
      <c r="H127" s="80"/>
      <c r="I127" s="80"/>
      <c r="J127" s="80"/>
      <c r="K127" s="80"/>
      <c r="L127" s="80"/>
      <c r="M127" s="80"/>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row>
    <row r="128" spans="1:40" x14ac:dyDescent="0.2">
      <c r="A128" s="79"/>
      <c r="B128" s="79"/>
      <c r="C128" s="79"/>
      <c r="D128" s="79"/>
      <c r="E128" s="79"/>
      <c r="F128" s="79"/>
      <c r="G128" s="79"/>
      <c r="H128" s="80"/>
      <c r="I128" s="80"/>
      <c r="J128" s="80"/>
      <c r="K128" s="80"/>
      <c r="L128" s="80"/>
      <c r="M128" s="80"/>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row>
    <row r="129" spans="1:40" x14ac:dyDescent="0.2">
      <c r="A129" s="79"/>
      <c r="B129" s="79"/>
      <c r="C129" s="79"/>
      <c r="D129" s="79"/>
      <c r="E129" s="79"/>
      <c r="F129" s="79"/>
      <c r="G129" s="79"/>
      <c r="H129" s="80"/>
      <c r="I129" s="80"/>
      <c r="J129" s="80"/>
      <c r="K129" s="80"/>
      <c r="L129" s="80"/>
      <c r="M129" s="80"/>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row>
    <row r="130" spans="1:40" x14ac:dyDescent="0.2">
      <c r="A130" s="79"/>
      <c r="B130" s="79"/>
      <c r="C130" s="79"/>
      <c r="D130" s="79"/>
      <c r="E130" s="79"/>
      <c r="F130" s="79"/>
      <c r="G130" s="79"/>
      <c r="H130" s="80"/>
      <c r="I130" s="80"/>
      <c r="J130" s="80"/>
      <c r="K130" s="80"/>
      <c r="L130" s="80"/>
      <c r="M130" s="80"/>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row>
    <row r="131" spans="1:40" x14ac:dyDescent="0.2">
      <c r="A131" s="79"/>
      <c r="B131" s="79"/>
      <c r="C131" s="79"/>
      <c r="D131" s="79"/>
      <c r="E131" s="79"/>
      <c r="F131" s="79"/>
      <c r="G131" s="79"/>
      <c r="H131" s="80"/>
      <c r="I131" s="80"/>
      <c r="J131" s="80"/>
      <c r="K131" s="80"/>
      <c r="L131" s="80"/>
      <c r="M131" s="80"/>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row>
    <row r="132" spans="1:40" x14ac:dyDescent="0.2">
      <c r="A132" s="79"/>
      <c r="B132" s="79"/>
      <c r="C132" s="79"/>
      <c r="D132" s="79"/>
      <c r="E132" s="79"/>
      <c r="F132" s="79"/>
      <c r="G132" s="79"/>
      <c r="H132" s="80"/>
      <c r="I132" s="80"/>
      <c r="J132" s="80"/>
      <c r="K132" s="80"/>
      <c r="L132" s="80"/>
      <c r="M132" s="80"/>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row>
    <row r="133" spans="1:40" x14ac:dyDescent="0.2">
      <c r="A133" s="79"/>
      <c r="B133" s="79"/>
      <c r="C133" s="79"/>
      <c r="D133" s="79"/>
      <c r="E133" s="79"/>
      <c r="F133" s="79"/>
      <c r="G133" s="79"/>
      <c r="H133" s="80"/>
      <c r="I133" s="80"/>
      <c r="J133" s="80"/>
      <c r="K133" s="80"/>
      <c r="L133" s="80"/>
      <c r="M133" s="80"/>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row>
    <row r="134" spans="1:40" x14ac:dyDescent="0.2">
      <c r="A134" s="79"/>
      <c r="B134" s="79"/>
      <c r="C134" s="79"/>
      <c r="D134" s="79"/>
      <c r="E134" s="79"/>
      <c r="F134" s="79"/>
      <c r="G134" s="79"/>
      <c r="H134" s="80"/>
      <c r="I134" s="80"/>
      <c r="J134" s="80"/>
      <c r="K134" s="80"/>
      <c r="L134" s="80"/>
      <c r="M134" s="80"/>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row>
    <row r="135" spans="1:40" x14ac:dyDescent="0.2">
      <c r="A135" s="79"/>
      <c r="B135" s="79"/>
      <c r="C135" s="79"/>
      <c r="D135" s="79"/>
      <c r="E135" s="79"/>
      <c r="F135" s="79"/>
      <c r="G135" s="79"/>
      <c r="H135" s="80"/>
      <c r="I135" s="80"/>
      <c r="J135" s="80"/>
      <c r="K135" s="80"/>
      <c r="L135" s="80"/>
      <c r="M135" s="80"/>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row>
    <row r="136" spans="1:40" x14ac:dyDescent="0.2">
      <c r="A136" s="79"/>
      <c r="B136" s="79"/>
      <c r="C136" s="79"/>
      <c r="D136" s="79"/>
      <c r="E136" s="79"/>
      <c r="F136" s="79"/>
      <c r="G136" s="79"/>
      <c r="H136" s="80"/>
      <c r="I136" s="80"/>
      <c r="J136" s="80"/>
      <c r="K136" s="80"/>
      <c r="L136" s="80"/>
      <c r="M136" s="80"/>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row>
    <row r="137" spans="1:40" x14ac:dyDescent="0.2">
      <c r="A137" s="79"/>
      <c r="B137" s="79"/>
      <c r="C137" s="79"/>
      <c r="D137" s="79"/>
      <c r="E137" s="79"/>
      <c r="F137" s="79"/>
      <c r="G137" s="79"/>
      <c r="H137" s="80"/>
      <c r="I137" s="80"/>
      <c r="J137" s="80"/>
      <c r="K137" s="80"/>
      <c r="L137" s="80"/>
      <c r="M137" s="80"/>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row>
    <row r="138" spans="1:40" x14ac:dyDescent="0.2">
      <c r="A138" s="79"/>
      <c r="B138" s="79"/>
      <c r="C138" s="79"/>
      <c r="D138" s="79"/>
      <c r="E138" s="79"/>
      <c r="F138" s="79"/>
      <c r="G138" s="79"/>
      <c r="H138" s="80"/>
      <c r="I138" s="80"/>
      <c r="J138" s="80"/>
      <c r="K138" s="80"/>
      <c r="L138" s="80"/>
      <c r="M138" s="80"/>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row>
    <row r="139" spans="1:40" x14ac:dyDescent="0.2">
      <c r="A139" s="79"/>
      <c r="B139" s="79"/>
      <c r="C139" s="79"/>
      <c r="D139" s="79"/>
      <c r="E139" s="79"/>
      <c r="F139" s="79"/>
      <c r="G139" s="79"/>
      <c r="H139" s="80"/>
      <c r="I139" s="80"/>
      <c r="J139" s="80"/>
      <c r="K139" s="80"/>
      <c r="L139" s="80"/>
      <c r="M139" s="80"/>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row>
    <row r="140" spans="1:40" x14ac:dyDescent="0.2">
      <c r="A140" s="79"/>
      <c r="B140" s="79"/>
      <c r="C140" s="79"/>
      <c r="D140" s="79"/>
      <c r="E140" s="79"/>
      <c r="F140" s="79"/>
      <c r="G140" s="79"/>
      <c r="H140" s="80"/>
      <c r="I140" s="80"/>
      <c r="J140" s="80"/>
      <c r="K140" s="80"/>
      <c r="L140" s="80"/>
      <c r="M140" s="80"/>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row>
    <row r="141" spans="1:40" x14ac:dyDescent="0.2">
      <c r="A141" s="79"/>
      <c r="B141" s="79"/>
      <c r="C141" s="79"/>
      <c r="D141" s="79"/>
      <c r="E141" s="79"/>
      <c r="F141" s="79"/>
      <c r="G141" s="79"/>
      <c r="H141" s="80"/>
      <c r="I141" s="80"/>
      <c r="J141" s="80"/>
      <c r="K141" s="80"/>
      <c r="L141" s="80"/>
      <c r="M141" s="80"/>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row>
    <row r="142" spans="1:40" x14ac:dyDescent="0.2">
      <c r="A142" s="79"/>
      <c r="B142" s="79"/>
      <c r="C142" s="79"/>
      <c r="D142" s="79"/>
      <c r="E142" s="79"/>
      <c r="F142" s="79"/>
      <c r="G142" s="79"/>
      <c r="H142" s="80"/>
      <c r="I142" s="80"/>
      <c r="J142" s="80"/>
      <c r="K142" s="80"/>
      <c r="L142" s="80"/>
      <c r="M142" s="80"/>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row>
    <row r="143" spans="1:40" x14ac:dyDescent="0.2">
      <c r="A143" s="79"/>
      <c r="B143" s="79"/>
      <c r="C143" s="79"/>
      <c r="D143" s="79"/>
      <c r="E143" s="79"/>
      <c r="F143" s="79"/>
      <c r="G143" s="79"/>
      <c r="H143" s="80"/>
      <c r="I143" s="80"/>
      <c r="J143" s="80"/>
      <c r="K143" s="80"/>
      <c r="L143" s="80"/>
      <c r="M143" s="80"/>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row>
    <row r="144" spans="1:40" x14ac:dyDescent="0.2">
      <c r="A144" s="79"/>
      <c r="B144" s="79"/>
      <c r="C144" s="79"/>
      <c r="D144" s="79"/>
      <c r="E144" s="79"/>
      <c r="F144" s="79"/>
      <c r="G144" s="79"/>
      <c r="H144" s="80"/>
      <c r="I144" s="80"/>
      <c r="J144" s="80"/>
      <c r="K144" s="80"/>
      <c r="L144" s="80"/>
      <c r="M144" s="80"/>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row>
    <row r="145" spans="1:40" x14ac:dyDescent="0.2">
      <c r="A145" s="79"/>
      <c r="B145" s="79"/>
      <c r="C145" s="79"/>
      <c r="D145" s="79"/>
      <c r="E145" s="79"/>
      <c r="F145" s="79"/>
      <c r="G145" s="79"/>
      <c r="H145" s="80"/>
      <c r="I145" s="80"/>
      <c r="J145" s="80"/>
      <c r="K145" s="80"/>
      <c r="L145" s="80"/>
      <c r="M145" s="80"/>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row>
    <row r="146" spans="1:40" x14ac:dyDescent="0.2">
      <c r="A146" s="79"/>
      <c r="B146" s="79"/>
      <c r="C146" s="79"/>
      <c r="D146" s="79"/>
      <c r="E146" s="79"/>
      <c r="F146" s="79"/>
      <c r="G146" s="79"/>
      <c r="H146" s="80"/>
      <c r="I146" s="80"/>
      <c r="J146" s="80"/>
      <c r="K146" s="80"/>
      <c r="L146" s="80"/>
      <c r="M146" s="80"/>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row>
    <row r="147" spans="1:40" x14ac:dyDescent="0.2">
      <c r="A147" s="79"/>
      <c r="B147" s="79"/>
      <c r="C147" s="79"/>
      <c r="D147" s="79"/>
      <c r="E147" s="79"/>
      <c r="F147" s="79"/>
      <c r="G147" s="79"/>
      <c r="H147" s="80"/>
      <c r="I147" s="80"/>
      <c r="J147" s="80"/>
      <c r="K147" s="80"/>
      <c r="L147" s="80"/>
      <c r="M147" s="80"/>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row>
    <row r="148" spans="1:40" x14ac:dyDescent="0.2">
      <c r="A148" s="79"/>
      <c r="B148" s="79"/>
      <c r="C148" s="79"/>
      <c r="D148" s="79"/>
      <c r="E148" s="79"/>
      <c r="F148" s="79"/>
      <c r="G148" s="79"/>
      <c r="H148" s="80"/>
      <c r="I148" s="80"/>
      <c r="J148" s="80"/>
      <c r="K148" s="80"/>
      <c r="L148" s="80"/>
      <c r="M148" s="80"/>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row>
    <row r="149" spans="1:40" x14ac:dyDescent="0.2">
      <c r="A149" s="79"/>
      <c r="B149" s="79"/>
      <c r="C149" s="79"/>
      <c r="D149" s="79"/>
      <c r="E149" s="79"/>
      <c r="F149" s="79"/>
      <c r="G149" s="79"/>
      <c r="H149" s="80"/>
      <c r="I149" s="80"/>
      <c r="J149" s="80"/>
      <c r="K149" s="80"/>
      <c r="L149" s="80"/>
      <c r="M149" s="80"/>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row>
    <row r="150" spans="1:40" x14ac:dyDescent="0.2">
      <c r="A150" s="79"/>
      <c r="B150" s="79"/>
      <c r="C150" s="79"/>
      <c r="D150" s="79"/>
      <c r="E150" s="79"/>
      <c r="F150" s="79"/>
      <c r="G150" s="79"/>
      <c r="H150" s="80"/>
      <c r="I150" s="80"/>
      <c r="J150" s="80"/>
      <c r="K150" s="80"/>
      <c r="L150" s="80"/>
      <c r="M150" s="80"/>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row>
    <row r="151" spans="1:40" x14ac:dyDescent="0.2">
      <c r="A151" s="79"/>
      <c r="B151" s="79"/>
      <c r="C151" s="79"/>
      <c r="D151" s="79"/>
      <c r="E151" s="79"/>
      <c r="F151" s="79"/>
      <c r="G151" s="79"/>
      <c r="H151" s="80"/>
      <c r="I151" s="80"/>
      <c r="J151" s="80"/>
      <c r="K151" s="80"/>
      <c r="L151" s="80"/>
      <c r="M151" s="80"/>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row>
    <row r="152" spans="1:40" x14ac:dyDescent="0.2">
      <c r="A152" s="79"/>
      <c r="B152" s="79"/>
      <c r="C152" s="79"/>
      <c r="D152" s="79"/>
      <c r="E152" s="79"/>
      <c r="F152" s="79"/>
      <c r="G152" s="79"/>
      <c r="H152" s="80"/>
      <c r="I152" s="80"/>
      <c r="J152" s="80"/>
      <c r="K152" s="80"/>
      <c r="L152" s="80"/>
      <c r="M152" s="80"/>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row>
    <row r="153" spans="1:40" x14ac:dyDescent="0.2">
      <c r="A153" s="79"/>
      <c r="B153" s="79"/>
      <c r="C153" s="79"/>
      <c r="D153" s="79"/>
      <c r="E153" s="79"/>
      <c r="F153" s="79"/>
      <c r="G153" s="79"/>
      <c r="H153" s="80"/>
      <c r="I153" s="80"/>
      <c r="J153" s="80"/>
      <c r="K153" s="80"/>
      <c r="L153" s="80"/>
      <c r="M153" s="80"/>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row>
    <row r="154" spans="1:40" x14ac:dyDescent="0.2">
      <c r="A154" s="79"/>
      <c r="B154" s="79"/>
      <c r="C154" s="79"/>
      <c r="D154" s="79"/>
      <c r="E154" s="79"/>
      <c r="F154" s="79"/>
      <c r="G154" s="79"/>
      <c r="H154" s="80"/>
      <c r="I154" s="80"/>
      <c r="J154" s="80"/>
      <c r="K154" s="80"/>
      <c r="L154" s="80"/>
      <c r="M154" s="80"/>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row>
    <row r="155" spans="1:40" x14ac:dyDescent="0.2">
      <c r="A155" s="79"/>
      <c r="B155" s="79"/>
      <c r="C155" s="79"/>
      <c r="D155" s="79"/>
      <c r="E155" s="79"/>
      <c r="F155" s="79"/>
      <c r="G155" s="79"/>
      <c r="H155" s="80"/>
      <c r="I155" s="80"/>
      <c r="J155" s="80"/>
      <c r="K155" s="80"/>
      <c r="L155" s="80"/>
      <c r="M155" s="80"/>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row>
    <row r="156" spans="1:40" x14ac:dyDescent="0.2">
      <c r="A156" s="79"/>
      <c r="B156" s="79"/>
      <c r="C156" s="79"/>
      <c r="D156" s="79"/>
      <c r="E156" s="79"/>
      <c r="F156" s="79"/>
      <c r="G156" s="79"/>
      <c r="H156" s="80"/>
      <c r="I156" s="80"/>
      <c r="J156" s="80"/>
      <c r="K156" s="80"/>
      <c r="L156" s="80"/>
      <c r="M156" s="80"/>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row>
    <row r="157" spans="1:40" x14ac:dyDescent="0.2">
      <c r="A157" s="79"/>
      <c r="B157" s="79"/>
      <c r="C157" s="79"/>
      <c r="D157" s="79"/>
      <c r="E157" s="79"/>
      <c r="F157" s="79"/>
      <c r="G157" s="79"/>
      <c r="H157" s="80"/>
      <c r="I157" s="80"/>
      <c r="J157" s="80"/>
      <c r="K157" s="80"/>
      <c r="L157" s="80"/>
      <c r="M157" s="80"/>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row>
    <row r="158" spans="1:40" x14ac:dyDescent="0.2">
      <c r="A158" s="79"/>
      <c r="B158" s="79"/>
      <c r="C158" s="79"/>
      <c r="D158" s="79"/>
      <c r="E158" s="79"/>
      <c r="F158" s="79"/>
      <c r="G158" s="79"/>
      <c r="H158" s="80"/>
      <c r="I158" s="80"/>
      <c r="J158" s="80"/>
      <c r="K158" s="80"/>
      <c r="L158" s="80"/>
      <c r="M158" s="80"/>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row>
    <row r="159" spans="1:40" x14ac:dyDescent="0.2">
      <c r="A159" s="79"/>
      <c r="B159" s="79"/>
      <c r="C159" s="79"/>
      <c r="D159" s="79"/>
      <c r="E159" s="79"/>
      <c r="F159" s="79"/>
      <c r="G159" s="79"/>
      <c r="H159" s="80"/>
      <c r="I159" s="80"/>
      <c r="J159" s="80"/>
      <c r="K159" s="80"/>
      <c r="L159" s="80"/>
      <c r="M159" s="80"/>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row>
    <row r="160" spans="1:40" x14ac:dyDescent="0.2">
      <c r="A160" s="79"/>
      <c r="B160" s="79"/>
      <c r="C160" s="79"/>
      <c r="D160" s="79"/>
      <c r="E160" s="79"/>
      <c r="F160" s="79"/>
      <c r="G160" s="79"/>
      <c r="H160" s="80"/>
      <c r="I160" s="80"/>
      <c r="J160" s="80"/>
      <c r="K160" s="80"/>
      <c r="L160" s="80"/>
      <c r="M160" s="80"/>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row>
    <row r="161" spans="1:40" x14ac:dyDescent="0.2">
      <c r="A161" s="79"/>
      <c r="B161" s="79"/>
      <c r="C161" s="79"/>
      <c r="D161" s="79"/>
      <c r="E161" s="79"/>
      <c r="F161" s="79"/>
      <c r="G161" s="79"/>
      <c r="H161" s="80"/>
      <c r="I161" s="80"/>
      <c r="J161" s="80"/>
      <c r="K161" s="80"/>
      <c r="L161" s="80"/>
      <c r="M161" s="80"/>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row>
    <row r="162" spans="1:40" x14ac:dyDescent="0.2">
      <c r="A162" s="79"/>
      <c r="B162" s="79"/>
      <c r="C162" s="79"/>
      <c r="D162" s="79"/>
      <c r="E162" s="79"/>
      <c r="F162" s="79"/>
      <c r="G162" s="79"/>
      <c r="H162" s="80"/>
      <c r="I162" s="80"/>
      <c r="J162" s="80"/>
      <c r="K162" s="80"/>
      <c r="L162" s="80"/>
      <c r="M162" s="80"/>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row>
    <row r="163" spans="1:40" x14ac:dyDescent="0.2">
      <c r="A163" s="79"/>
      <c r="B163" s="79"/>
      <c r="C163" s="79"/>
      <c r="D163" s="79"/>
      <c r="E163" s="79"/>
      <c r="F163" s="79"/>
      <c r="G163" s="79"/>
      <c r="H163" s="80"/>
      <c r="I163" s="80"/>
      <c r="J163" s="80"/>
      <c r="K163" s="80"/>
      <c r="L163" s="80"/>
      <c r="M163" s="80"/>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row>
    <row r="164" spans="1:40" x14ac:dyDescent="0.2">
      <c r="A164" s="79"/>
      <c r="B164" s="79"/>
      <c r="C164" s="79"/>
      <c r="D164" s="79"/>
      <c r="E164" s="79"/>
      <c r="F164" s="79"/>
      <c r="G164" s="79"/>
      <c r="H164" s="80"/>
      <c r="I164" s="80"/>
      <c r="J164" s="80"/>
      <c r="K164" s="80"/>
      <c r="L164" s="80"/>
      <c r="M164" s="80"/>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row>
    <row r="165" spans="1:40" x14ac:dyDescent="0.2">
      <c r="A165" s="79"/>
      <c r="B165" s="79"/>
      <c r="C165" s="79"/>
      <c r="D165" s="79"/>
      <c r="E165" s="79"/>
      <c r="F165" s="79"/>
      <c r="G165" s="79"/>
      <c r="H165" s="80"/>
      <c r="I165" s="80"/>
      <c r="J165" s="80"/>
      <c r="K165" s="80"/>
      <c r="L165" s="80"/>
      <c r="M165" s="80"/>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row>
    <row r="166" spans="1:40" x14ac:dyDescent="0.2">
      <c r="A166" s="79"/>
      <c r="B166" s="79"/>
      <c r="C166" s="79"/>
      <c r="D166" s="79"/>
      <c r="E166" s="79"/>
      <c r="F166" s="79"/>
      <c r="G166" s="79"/>
      <c r="H166" s="80"/>
      <c r="I166" s="80"/>
      <c r="J166" s="80"/>
      <c r="K166" s="80"/>
      <c r="L166" s="80"/>
      <c r="M166" s="80"/>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row>
    <row r="167" spans="1:40" x14ac:dyDescent="0.2">
      <c r="A167" s="79"/>
      <c r="B167" s="79"/>
      <c r="C167" s="79"/>
      <c r="D167" s="79"/>
      <c r="E167" s="79"/>
      <c r="F167" s="79"/>
      <c r="G167" s="79"/>
      <c r="H167" s="80"/>
      <c r="I167" s="80"/>
      <c r="J167" s="80"/>
      <c r="K167" s="80"/>
      <c r="L167" s="80"/>
      <c r="M167" s="80"/>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row>
    <row r="168" spans="1:40" x14ac:dyDescent="0.2">
      <c r="A168" s="79"/>
      <c r="B168" s="79"/>
      <c r="C168" s="79"/>
      <c r="D168" s="79"/>
      <c r="E168" s="79"/>
      <c r="F168" s="79"/>
      <c r="G168" s="79"/>
      <c r="H168" s="80"/>
      <c r="I168" s="80"/>
      <c r="J168" s="80"/>
      <c r="K168" s="80"/>
      <c r="L168" s="80"/>
      <c r="M168" s="80"/>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row>
    <row r="169" spans="1:40" x14ac:dyDescent="0.2">
      <c r="A169" s="79"/>
      <c r="B169" s="79"/>
      <c r="C169" s="79"/>
      <c r="D169" s="79"/>
      <c r="E169" s="79"/>
      <c r="F169" s="79"/>
      <c r="G169" s="79"/>
      <c r="H169" s="80"/>
      <c r="I169" s="80"/>
      <c r="J169" s="80"/>
      <c r="K169" s="80"/>
      <c r="L169" s="80"/>
      <c r="M169" s="80"/>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row>
    <row r="170" spans="1:40" x14ac:dyDescent="0.2">
      <c r="A170" s="79"/>
      <c r="B170" s="79"/>
      <c r="C170" s="79"/>
      <c r="D170" s="79"/>
      <c r="E170" s="79"/>
      <c r="F170" s="79"/>
      <c r="G170" s="79"/>
      <c r="H170" s="80"/>
      <c r="I170" s="80"/>
      <c r="J170" s="80"/>
      <c r="K170" s="80"/>
      <c r="L170" s="80"/>
      <c r="M170" s="80"/>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row>
    <row r="171" spans="1:40" x14ac:dyDescent="0.2">
      <c r="A171" s="79"/>
      <c r="B171" s="79"/>
      <c r="C171" s="79"/>
      <c r="D171" s="79"/>
      <c r="E171" s="79"/>
      <c r="F171" s="79"/>
      <c r="G171" s="79"/>
      <c r="H171" s="80"/>
      <c r="I171" s="80"/>
      <c r="J171" s="80"/>
      <c r="K171" s="80"/>
      <c r="L171" s="80"/>
      <c r="M171" s="80"/>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row>
    <row r="172" spans="1:40" x14ac:dyDescent="0.2">
      <c r="A172" s="79"/>
      <c r="B172" s="79"/>
      <c r="C172" s="79"/>
      <c r="D172" s="79"/>
      <c r="E172" s="79"/>
      <c r="F172" s="79"/>
      <c r="G172" s="79"/>
      <c r="H172" s="80"/>
      <c r="I172" s="80"/>
      <c r="J172" s="80"/>
      <c r="K172" s="80"/>
      <c r="L172" s="80"/>
      <c r="M172" s="80"/>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row>
    <row r="173" spans="1:40" x14ac:dyDescent="0.2">
      <c r="A173" s="79"/>
      <c r="B173" s="79"/>
      <c r="C173" s="79"/>
      <c r="D173" s="79"/>
      <c r="E173" s="79"/>
      <c r="F173" s="79"/>
      <c r="G173" s="79"/>
      <c r="H173" s="80"/>
      <c r="I173" s="80"/>
      <c r="J173" s="80"/>
      <c r="K173" s="80"/>
      <c r="L173" s="80"/>
      <c r="M173" s="80"/>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row>
    <row r="174" spans="1:40" x14ac:dyDescent="0.2">
      <c r="A174" s="79"/>
      <c r="B174" s="79"/>
      <c r="C174" s="79"/>
      <c r="D174" s="79"/>
      <c r="E174" s="79"/>
      <c r="F174" s="79"/>
      <c r="G174" s="79"/>
      <c r="H174" s="80"/>
      <c r="I174" s="80"/>
      <c r="J174" s="80"/>
      <c r="K174" s="80"/>
      <c r="L174" s="80"/>
      <c r="M174" s="80"/>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row>
    <row r="175" spans="1:40" x14ac:dyDescent="0.2">
      <c r="A175" s="79"/>
      <c r="B175" s="79"/>
      <c r="C175" s="79"/>
      <c r="D175" s="79"/>
      <c r="E175" s="79"/>
      <c r="F175" s="79"/>
      <c r="G175" s="79"/>
      <c r="H175" s="80"/>
      <c r="I175" s="80"/>
      <c r="J175" s="80"/>
      <c r="K175" s="80"/>
      <c r="L175" s="80"/>
      <c r="M175" s="80"/>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row>
    <row r="176" spans="1:40" x14ac:dyDescent="0.2">
      <c r="A176" s="79"/>
      <c r="B176" s="79"/>
      <c r="C176" s="79"/>
      <c r="D176" s="79"/>
      <c r="E176" s="79"/>
      <c r="F176" s="79"/>
      <c r="G176" s="79"/>
      <c r="H176" s="80"/>
      <c r="I176" s="80"/>
      <c r="J176" s="80"/>
      <c r="K176" s="80"/>
      <c r="L176" s="80"/>
      <c r="M176" s="80"/>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row>
    <row r="177" spans="1:40" x14ac:dyDescent="0.2">
      <c r="A177" s="79"/>
      <c r="B177" s="79"/>
      <c r="C177" s="79"/>
      <c r="D177" s="79"/>
      <c r="E177" s="79"/>
      <c r="F177" s="79"/>
      <c r="G177" s="79"/>
      <c r="H177" s="80"/>
      <c r="I177" s="80"/>
      <c r="J177" s="80"/>
      <c r="K177" s="80"/>
      <c r="L177" s="80"/>
      <c r="M177" s="80"/>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row>
    <row r="178" spans="1:40" x14ac:dyDescent="0.2">
      <c r="A178" s="79"/>
      <c r="B178" s="79"/>
      <c r="C178" s="79"/>
      <c r="D178" s="79"/>
      <c r="E178" s="79"/>
      <c r="F178" s="79"/>
      <c r="G178" s="79"/>
      <c r="H178" s="80"/>
      <c r="I178" s="80"/>
      <c r="J178" s="80"/>
      <c r="K178" s="80"/>
      <c r="L178" s="80"/>
      <c r="M178" s="80"/>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row>
    <row r="179" spans="1:40" x14ac:dyDescent="0.2">
      <c r="A179" s="79"/>
      <c r="B179" s="79"/>
      <c r="C179" s="79"/>
      <c r="D179" s="79"/>
      <c r="E179" s="79"/>
      <c r="F179" s="79"/>
      <c r="G179" s="79"/>
      <c r="H179" s="80"/>
      <c r="I179" s="80"/>
      <c r="J179" s="80"/>
      <c r="K179" s="80"/>
      <c r="L179" s="80"/>
      <c r="M179" s="80"/>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row>
    <row r="180" spans="1:40" x14ac:dyDescent="0.2">
      <c r="A180" s="79"/>
      <c r="B180" s="79"/>
      <c r="C180" s="79"/>
      <c r="D180" s="79"/>
      <c r="E180" s="79"/>
      <c r="F180" s="79"/>
      <c r="G180" s="79"/>
      <c r="H180" s="80"/>
      <c r="I180" s="80"/>
      <c r="J180" s="80"/>
      <c r="K180" s="80"/>
      <c r="L180" s="80"/>
      <c r="M180" s="80"/>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row>
    <row r="181" spans="1:40" x14ac:dyDescent="0.2">
      <c r="A181" s="79"/>
      <c r="B181" s="79"/>
      <c r="C181" s="79"/>
      <c r="D181" s="79"/>
      <c r="E181" s="79"/>
      <c r="F181" s="79"/>
      <c r="G181" s="79"/>
      <c r="H181" s="80"/>
      <c r="I181" s="80"/>
      <c r="J181" s="80"/>
      <c r="K181" s="80"/>
      <c r="L181" s="80"/>
      <c r="M181" s="80"/>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row>
    <row r="182" spans="1:40" x14ac:dyDescent="0.2">
      <c r="A182" s="79"/>
      <c r="B182" s="79"/>
      <c r="C182" s="79"/>
      <c r="D182" s="79"/>
      <c r="E182" s="79"/>
      <c r="F182" s="79"/>
      <c r="G182" s="79"/>
      <c r="H182" s="80"/>
      <c r="I182" s="80"/>
      <c r="J182" s="80"/>
      <c r="K182" s="80"/>
      <c r="L182" s="80"/>
      <c r="M182" s="80"/>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row>
    <row r="183" spans="1:40" x14ac:dyDescent="0.2">
      <c r="A183" s="79"/>
      <c r="B183" s="79"/>
      <c r="C183" s="79"/>
      <c r="D183" s="79"/>
      <c r="E183" s="79"/>
      <c r="F183" s="79"/>
      <c r="G183" s="79"/>
      <c r="H183" s="80"/>
      <c r="I183" s="80"/>
      <c r="J183" s="80"/>
      <c r="K183" s="80"/>
      <c r="L183" s="80"/>
      <c r="M183" s="80"/>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row>
    <row r="184" spans="1:40" x14ac:dyDescent="0.2">
      <c r="A184" s="79"/>
      <c r="B184" s="79"/>
      <c r="C184" s="79"/>
      <c r="D184" s="79"/>
      <c r="E184" s="79"/>
      <c r="F184" s="79"/>
      <c r="G184" s="79"/>
      <c r="H184" s="80"/>
      <c r="I184" s="80"/>
      <c r="J184" s="80"/>
      <c r="K184" s="80"/>
      <c r="L184" s="80"/>
      <c r="M184" s="80"/>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row>
    <row r="185" spans="1:40" x14ac:dyDescent="0.2">
      <c r="A185" s="79"/>
      <c r="B185" s="79"/>
      <c r="C185" s="79"/>
      <c r="D185" s="79"/>
      <c r="E185" s="79"/>
      <c r="F185" s="79"/>
      <c r="G185" s="79"/>
      <c r="H185" s="80"/>
      <c r="I185" s="80"/>
      <c r="J185" s="80"/>
      <c r="K185" s="80"/>
      <c r="L185" s="80"/>
      <c r="M185" s="80"/>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row>
    <row r="186" spans="1:40" x14ac:dyDescent="0.2">
      <c r="A186" s="79"/>
      <c r="B186" s="79"/>
      <c r="C186" s="79"/>
      <c r="D186" s="79"/>
      <c r="E186" s="79"/>
      <c r="F186" s="79"/>
      <c r="G186" s="79"/>
      <c r="H186" s="80"/>
      <c r="I186" s="80"/>
      <c r="J186" s="80"/>
      <c r="K186" s="80"/>
      <c r="L186" s="80"/>
      <c r="M186" s="80"/>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row>
    <row r="187" spans="1:40" x14ac:dyDescent="0.2">
      <c r="A187" s="79"/>
      <c r="B187" s="79"/>
      <c r="C187" s="79"/>
      <c r="D187" s="79"/>
      <c r="E187" s="79"/>
      <c r="F187" s="79"/>
      <c r="G187" s="79"/>
      <c r="H187" s="80"/>
      <c r="I187" s="80"/>
      <c r="J187" s="80"/>
      <c r="K187" s="80"/>
      <c r="L187" s="80"/>
      <c r="M187" s="80"/>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row>
    <row r="188" spans="1:40" x14ac:dyDescent="0.2">
      <c r="A188" s="79"/>
      <c r="B188" s="79"/>
      <c r="C188" s="79"/>
      <c r="D188" s="79"/>
      <c r="E188" s="79"/>
      <c r="F188" s="79"/>
      <c r="G188" s="79"/>
      <c r="H188" s="80"/>
      <c r="I188" s="80"/>
      <c r="J188" s="80"/>
      <c r="K188" s="80"/>
      <c r="L188" s="80"/>
      <c r="M188" s="80"/>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row>
    <row r="189" spans="1:40" x14ac:dyDescent="0.2">
      <c r="A189" s="79"/>
      <c r="B189" s="79"/>
      <c r="C189" s="79"/>
      <c r="D189" s="79"/>
      <c r="E189" s="79"/>
      <c r="F189" s="79"/>
      <c r="G189" s="79"/>
      <c r="H189" s="80"/>
      <c r="I189" s="80"/>
      <c r="J189" s="80"/>
      <c r="K189" s="80"/>
      <c r="L189" s="80"/>
      <c r="M189" s="80"/>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row>
    <row r="190" spans="1:40" x14ac:dyDescent="0.2">
      <c r="A190" s="79"/>
      <c r="B190" s="79"/>
      <c r="C190" s="79"/>
      <c r="D190" s="79"/>
      <c r="E190" s="79"/>
      <c r="F190" s="79"/>
      <c r="G190" s="79"/>
      <c r="H190" s="80"/>
      <c r="I190" s="80"/>
      <c r="J190" s="80"/>
      <c r="K190" s="80"/>
      <c r="L190" s="80"/>
      <c r="M190" s="80"/>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row>
    <row r="191" spans="1:40" x14ac:dyDescent="0.2">
      <c r="A191" s="79"/>
      <c r="B191" s="79"/>
      <c r="C191" s="79"/>
      <c r="D191" s="79"/>
      <c r="E191" s="79"/>
      <c r="F191" s="79"/>
      <c r="G191" s="79"/>
      <c r="H191" s="80"/>
      <c r="I191" s="80"/>
      <c r="J191" s="80"/>
      <c r="K191" s="80"/>
      <c r="L191" s="80"/>
      <c r="M191" s="80"/>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row>
    <row r="192" spans="1:40" x14ac:dyDescent="0.2">
      <c r="A192" s="79"/>
      <c r="B192" s="79"/>
      <c r="C192" s="79"/>
      <c r="D192" s="79"/>
      <c r="E192" s="79"/>
      <c r="F192" s="79"/>
      <c r="G192" s="79"/>
      <c r="H192" s="80"/>
      <c r="I192" s="80"/>
      <c r="J192" s="80"/>
      <c r="K192" s="80"/>
      <c r="L192" s="80"/>
      <c r="M192" s="80"/>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row>
    <row r="193" spans="1:40" x14ac:dyDescent="0.2">
      <c r="A193" s="79"/>
      <c r="B193" s="79"/>
      <c r="C193" s="79"/>
      <c r="D193" s="79"/>
      <c r="E193" s="79"/>
      <c r="F193" s="79"/>
      <c r="G193" s="79"/>
      <c r="H193" s="80"/>
      <c r="I193" s="80"/>
      <c r="J193" s="80"/>
      <c r="K193" s="80"/>
      <c r="L193" s="80"/>
      <c r="M193" s="80"/>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row>
    <row r="194" spans="1:40" x14ac:dyDescent="0.2">
      <c r="A194" s="79"/>
      <c r="B194" s="79"/>
      <c r="C194" s="79"/>
      <c r="D194" s="79"/>
      <c r="E194" s="79"/>
      <c r="F194" s="79"/>
      <c r="G194" s="79"/>
      <c r="H194" s="80"/>
      <c r="I194" s="80"/>
      <c r="J194" s="80"/>
      <c r="K194" s="80"/>
      <c r="L194" s="80"/>
      <c r="M194" s="80"/>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row>
    <row r="195" spans="1:40" x14ac:dyDescent="0.2">
      <c r="A195" s="79"/>
      <c r="B195" s="79"/>
      <c r="C195" s="79"/>
      <c r="D195" s="79"/>
      <c r="E195" s="79"/>
      <c r="F195" s="79"/>
      <c r="G195" s="79"/>
      <c r="H195" s="80"/>
      <c r="I195" s="80"/>
      <c r="J195" s="80"/>
      <c r="K195" s="80"/>
      <c r="L195" s="80"/>
      <c r="M195" s="80"/>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row>
    <row r="196" spans="1:40" x14ac:dyDescent="0.2">
      <c r="A196" s="79"/>
      <c r="B196" s="79"/>
      <c r="C196" s="79"/>
      <c r="D196" s="79"/>
      <c r="E196" s="79"/>
      <c r="F196" s="79"/>
      <c r="G196" s="79"/>
      <c r="H196" s="80"/>
      <c r="I196" s="80"/>
      <c r="J196" s="80"/>
      <c r="K196" s="80"/>
      <c r="L196" s="80"/>
      <c r="M196" s="80"/>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row>
    <row r="197" spans="1:40" x14ac:dyDescent="0.2">
      <c r="A197" s="79"/>
      <c r="B197" s="79"/>
      <c r="C197" s="79"/>
      <c r="D197" s="79"/>
      <c r="E197" s="79"/>
      <c r="F197" s="79"/>
      <c r="G197" s="79"/>
      <c r="H197" s="80"/>
      <c r="I197" s="80"/>
      <c r="J197" s="80"/>
      <c r="K197" s="80"/>
      <c r="L197" s="80"/>
      <c r="M197" s="80"/>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row>
    <row r="198" spans="1:40" x14ac:dyDescent="0.2">
      <c r="A198" s="79"/>
      <c r="B198" s="79"/>
      <c r="C198" s="79"/>
      <c r="D198" s="79"/>
      <c r="E198" s="79"/>
      <c r="F198" s="79"/>
      <c r="G198" s="79"/>
      <c r="H198" s="80"/>
      <c r="I198" s="80"/>
      <c r="J198" s="80"/>
      <c r="K198" s="80"/>
      <c r="L198" s="80"/>
      <c r="M198" s="80"/>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row>
    <row r="199" spans="1:40" x14ac:dyDescent="0.2">
      <c r="A199" s="79"/>
      <c r="B199" s="79"/>
      <c r="C199" s="79"/>
      <c r="D199" s="79"/>
      <c r="E199" s="79"/>
      <c r="F199" s="79"/>
      <c r="G199" s="79"/>
      <c r="H199" s="80"/>
      <c r="I199" s="80"/>
      <c r="J199" s="80"/>
      <c r="K199" s="80"/>
      <c r="L199" s="80"/>
      <c r="M199" s="80"/>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row>
    <row r="200" spans="1:40" x14ac:dyDescent="0.2">
      <c r="A200" s="79"/>
      <c r="B200" s="79"/>
      <c r="C200" s="79"/>
      <c r="D200" s="79"/>
      <c r="E200" s="79"/>
      <c r="F200" s="79"/>
      <c r="G200" s="79"/>
      <c r="H200" s="80"/>
      <c r="I200" s="80"/>
      <c r="J200" s="80"/>
      <c r="K200" s="80"/>
      <c r="L200" s="80"/>
      <c r="M200" s="80"/>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row>
    <row r="201" spans="1:40" x14ac:dyDescent="0.2">
      <c r="A201" s="79"/>
      <c r="B201" s="79"/>
      <c r="C201" s="79"/>
      <c r="D201" s="79"/>
      <c r="E201" s="79"/>
      <c r="F201" s="79"/>
      <c r="G201" s="79"/>
      <c r="H201" s="80"/>
      <c r="I201" s="80"/>
      <c r="J201" s="80"/>
      <c r="K201" s="80"/>
      <c r="L201" s="80"/>
      <c r="M201" s="80"/>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row>
    <row r="202" spans="1:40" x14ac:dyDescent="0.2">
      <c r="A202" s="79"/>
      <c r="B202" s="79"/>
      <c r="C202" s="79"/>
      <c r="D202" s="79"/>
      <c r="E202" s="79"/>
      <c r="F202" s="79"/>
      <c r="G202" s="79"/>
      <c r="H202" s="80"/>
      <c r="I202" s="80"/>
      <c r="J202" s="80"/>
      <c r="K202" s="80"/>
      <c r="L202" s="80"/>
      <c r="M202" s="80"/>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row>
    <row r="203" spans="1:40" x14ac:dyDescent="0.2">
      <c r="A203" s="79"/>
      <c r="B203" s="79"/>
      <c r="C203" s="79"/>
      <c r="D203" s="79"/>
      <c r="E203" s="79"/>
      <c r="F203" s="79"/>
      <c r="G203" s="79"/>
      <c r="H203" s="80"/>
      <c r="I203" s="80"/>
      <c r="J203" s="80"/>
      <c r="K203" s="80"/>
      <c r="L203" s="80"/>
      <c r="M203" s="80"/>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row>
    <row r="204" spans="1:40" x14ac:dyDescent="0.2">
      <c r="A204" s="79"/>
      <c r="B204" s="79"/>
      <c r="C204" s="79"/>
      <c r="D204" s="79"/>
      <c r="E204" s="79"/>
      <c r="F204" s="79"/>
      <c r="G204" s="79"/>
      <c r="H204" s="80"/>
      <c r="I204" s="80"/>
      <c r="J204" s="80"/>
      <c r="K204" s="80"/>
      <c r="L204" s="80"/>
      <c r="M204" s="80"/>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row>
    <row r="205" spans="1:40" x14ac:dyDescent="0.2">
      <c r="A205" s="79"/>
      <c r="B205" s="79"/>
      <c r="C205" s="79"/>
      <c r="D205" s="79"/>
      <c r="E205" s="79"/>
      <c r="F205" s="79"/>
      <c r="G205" s="79"/>
      <c r="H205" s="80"/>
      <c r="I205" s="80"/>
      <c r="J205" s="80"/>
      <c r="K205" s="80"/>
      <c r="L205" s="80"/>
      <c r="M205" s="80"/>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row>
    <row r="206" spans="1:40" x14ac:dyDescent="0.2">
      <c r="A206" s="79"/>
      <c r="B206" s="79"/>
      <c r="C206" s="79"/>
      <c r="D206" s="79"/>
      <c r="E206" s="79"/>
      <c r="F206" s="79"/>
      <c r="G206" s="79"/>
      <c r="H206" s="80"/>
      <c r="I206" s="80"/>
      <c r="J206" s="80"/>
      <c r="K206" s="80"/>
      <c r="L206" s="80"/>
      <c r="M206" s="80"/>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row>
    <row r="207" spans="1:40" x14ac:dyDescent="0.2">
      <c r="A207" s="79"/>
      <c r="B207" s="79"/>
      <c r="C207" s="79"/>
      <c r="D207" s="79"/>
      <c r="E207" s="79"/>
      <c r="F207" s="79"/>
      <c r="G207" s="79"/>
      <c r="H207" s="80"/>
      <c r="I207" s="80"/>
      <c r="J207" s="80"/>
      <c r="K207" s="80"/>
      <c r="L207" s="80"/>
      <c r="M207" s="80"/>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row>
    <row r="208" spans="1:40" x14ac:dyDescent="0.2">
      <c r="A208" s="79"/>
      <c r="B208" s="79"/>
      <c r="C208" s="79"/>
      <c r="D208" s="79"/>
      <c r="E208" s="79"/>
      <c r="F208" s="79"/>
      <c r="G208" s="79"/>
      <c r="H208" s="80"/>
      <c r="I208" s="80"/>
      <c r="J208" s="80"/>
      <c r="K208" s="80"/>
      <c r="L208" s="80"/>
      <c r="M208" s="80"/>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row>
    <row r="209" spans="1:40" x14ac:dyDescent="0.2">
      <c r="A209" s="79"/>
      <c r="B209" s="79"/>
      <c r="C209" s="79"/>
      <c r="D209" s="79"/>
      <c r="E209" s="79"/>
      <c r="F209" s="79"/>
      <c r="G209" s="79"/>
      <c r="H209" s="80"/>
      <c r="I209" s="80"/>
      <c r="J209" s="80"/>
      <c r="K209" s="80"/>
      <c r="L209" s="80"/>
      <c r="M209" s="80"/>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row>
    <row r="210" spans="1:40" x14ac:dyDescent="0.2">
      <c r="A210" s="79"/>
      <c r="B210" s="79"/>
      <c r="C210" s="79"/>
      <c r="D210" s="79"/>
      <c r="E210" s="79"/>
      <c r="F210" s="79"/>
      <c r="G210" s="79"/>
      <c r="H210" s="80"/>
      <c r="I210" s="80"/>
      <c r="J210" s="80"/>
      <c r="K210" s="80"/>
      <c r="L210" s="80"/>
      <c r="M210" s="80"/>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row>
    <row r="211" spans="1:40" x14ac:dyDescent="0.2">
      <c r="A211" s="79"/>
      <c r="B211" s="79"/>
      <c r="C211" s="79"/>
      <c r="D211" s="79"/>
      <c r="E211" s="79"/>
      <c r="F211" s="79"/>
      <c r="G211" s="79"/>
      <c r="H211" s="80"/>
      <c r="I211" s="80"/>
      <c r="J211" s="80"/>
      <c r="K211" s="80"/>
      <c r="L211" s="80"/>
      <c r="M211" s="80"/>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row>
    <row r="212" spans="1:40" x14ac:dyDescent="0.2">
      <c r="A212" s="79"/>
      <c r="B212" s="79"/>
      <c r="C212" s="79"/>
      <c r="D212" s="79"/>
      <c r="E212" s="79"/>
      <c r="F212" s="79"/>
      <c r="G212" s="79"/>
      <c r="H212" s="80"/>
      <c r="I212" s="80"/>
      <c r="J212" s="80"/>
      <c r="K212" s="80"/>
      <c r="L212" s="80"/>
      <c r="M212" s="80"/>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row>
    <row r="213" spans="1:40" x14ac:dyDescent="0.2">
      <c r="A213" s="79"/>
      <c r="B213" s="79"/>
      <c r="C213" s="79"/>
      <c r="D213" s="79"/>
      <c r="E213" s="79"/>
      <c r="F213" s="79"/>
      <c r="G213" s="79"/>
      <c r="H213" s="80"/>
      <c r="I213" s="80"/>
      <c r="J213" s="80"/>
      <c r="K213" s="80"/>
      <c r="L213" s="80"/>
      <c r="M213" s="80"/>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row>
    <row r="214" spans="1:40" x14ac:dyDescent="0.2">
      <c r="A214" s="79"/>
      <c r="B214" s="79"/>
      <c r="C214" s="79"/>
      <c r="D214" s="79"/>
      <c r="E214" s="79"/>
      <c r="F214" s="79"/>
      <c r="G214" s="79"/>
      <c r="H214" s="80"/>
      <c r="I214" s="80"/>
      <c r="J214" s="80"/>
      <c r="K214" s="80"/>
      <c r="L214" s="80"/>
      <c r="M214" s="80"/>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row>
    <row r="215" spans="1:40" x14ac:dyDescent="0.2">
      <c r="A215" s="79"/>
      <c r="B215" s="79"/>
      <c r="C215" s="79"/>
      <c r="D215" s="79"/>
      <c r="E215" s="79"/>
      <c r="F215" s="79"/>
      <c r="G215" s="79"/>
      <c r="H215" s="80"/>
      <c r="I215" s="80"/>
      <c r="J215" s="80"/>
      <c r="K215" s="80"/>
      <c r="L215" s="80"/>
      <c r="M215" s="80"/>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row>
    <row r="216" spans="1:40" x14ac:dyDescent="0.2">
      <c r="A216" s="79"/>
      <c r="B216" s="79"/>
      <c r="C216" s="79"/>
      <c r="D216" s="79"/>
      <c r="E216" s="79"/>
      <c r="F216" s="79"/>
      <c r="G216" s="79"/>
      <c r="H216" s="80"/>
      <c r="I216" s="80"/>
      <c r="J216" s="80"/>
      <c r="K216" s="80"/>
      <c r="L216" s="80"/>
      <c r="M216" s="80"/>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row>
    <row r="217" spans="1:40" x14ac:dyDescent="0.2">
      <c r="A217" s="79"/>
      <c r="B217" s="79"/>
      <c r="C217" s="79"/>
      <c r="D217" s="79"/>
      <c r="E217" s="79"/>
      <c r="F217" s="79"/>
      <c r="G217" s="79"/>
      <c r="H217" s="80"/>
      <c r="I217" s="80"/>
      <c r="J217" s="80"/>
      <c r="K217" s="80"/>
      <c r="L217" s="80"/>
      <c r="M217" s="80"/>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row>
    <row r="218" spans="1:40" x14ac:dyDescent="0.2">
      <c r="A218" s="79"/>
      <c r="B218" s="79"/>
      <c r="C218" s="79"/>
      <c r="D218" s="79"/>
      <c r="E218" s="79"/>
      <c r="F218" s="79"/>
      <c r="G218" s="79"/>
      <c r="H218" s="80"/>
      <c r="I218" s="80"/>
      <c r="J218" s="80"/>
      <c r="K218" s="80"/>
      <c r="L218" s="80"/>
      <c r="M218" s="80"/>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row>
    <row r="219" spans="1:40" x14ac:dyDescent="0.2">
      <c r="A219" s="79"/>
      <c r="B219" s="79"/>
      <c r="C219" s="79"/>
      <c r="D219" s="79"/>
      <c r="E219" s="79"/>
      <c r="F219" s="79"/>
      <c r="G219" s="79"/>
      <c r="H219" s="80"/>
      <c r="I219" s="80"/>
      <c r="J219" s="80"/>
      <c r="K219" s="80"/>
      <c r="L219" s="80"/>
      <c r="M219" s="80"/>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row>
    <row r="220" spans="1:40" x14ac:dyDescent="0.2">
      <c r="A220" s="79"/>
      <c r="B220" s="79"/>
      <c r="C220" s="79"/>
      <c r="D220" s="79"/>
      <c r="E220" s="79"/>
      <c r="F220" s="79"/>
      <c r="G220" s="79"/>
      <c r="H220" s="80"/>
      <c r="I220" s="80"/>
      <c r="J220" s="80"/>
      <c r="K220" s="80"/>
      <c r="L220" s="80"/>
      <c r="M220" s="80"/>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row>
    <row r="221" spans="1:40" x14ac:dyDescent="0.2">
      <c r="A221" s="79"/>
      <c r="B221" s="79"/>
      <c r="C221" s="79"/>
      <c r="D221" s="79"/>
      <c r="E221" s="79"/>
      <c r="F221" s="79"/>
      <c r="G221" s="79"/>
      <c r="H221" s="80"/>
      <c r="I221" s="80"/>
      <c r="J221" s="80"/>
      <c r="K221" s="80"/>
      <c r="L221" s="80"/>
      <c r="M221" s="80"/>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row>
    <row r="222" spans="1:40" x14ac:dyDescent="0.2">
      <c r="A222" s="79"/>
      <c r="B222" s="79"/>
      <c r="C222" s="79"/>
      <c r="D222" s="79"/>
      <c r="E222" s="79"/>
      <c r="F222" s="79"/>
      <c r="G222" s="79"/>
      <c r="H222" s="80"/>
      <c r="I222" s="80"/>
      <c r="J222" s="80"/>
      <c r="K222" s="80"/>
      <c r="L222" s="80"/>
      <c r="M222" s="80"/>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row>
    <row r="223" spans="1:40" x14ac:dyDescent="0.2">
      <c r="A223" s="79"/>
      <c r="B223" s="79"/>
      <c r="C223" s="79"/>
      <c r="D223" s="79"/>
      <c r="E223" s="79"/>
      <c r="F223" s="79"/>
      <c r="G223" s="79"/>
      <c r="H223" s="80"/>
      <c r="I223" s="80"/>
      <c r="J223" s="80"/>
      <c r="K223" s="80"/>
      <c r="L223" s="80"/>
      <c r="M223" s="80"/>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row>
    <row r="224" spans="1:40" x14ac:dyDescent="0.2">
      <c r="A224" s="79"/>
      <c r="B224" s="79"/>
      <c r="C224" s="79"/>
      <c r="D224" s="79"/>
      <c r="E224" s="79"/>
      <c r="F224" s="79"/>
      <c r="G224" s="79"/>
      <c r="H224" s="80"/>
      <c r="I224" s="80"/>
      <c r="J224" s="80"/>
      <c r="K224" s="80"/>
      <c r="L224" s="80"/>
      <c r="M224" s="80"/>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row>
    <row r="225" spans="1:40" x14ac:dyDescent="0.2">
      <c r="A225" s="79"/>
      <c r="B225" s="79"/>
      <c r="C225" s="79"/>
      <c r="D225" s="79"/>
      <c r="E225" s="79"/>
      <c r="F225" s="79"/>
      <c r="G225" s="79"/>
      <c r="H225" s="80"/>
      <c r="I225" s="80"/>
      <c r="J225" s="80"/>
      <c r="K225" s="80"/>
      <c r="L225" s="80"/>
      <c r="M225" s="80"/>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row>
    <row r="226" spans="1:40" x14ac:dyDescent="0.2">
      <c r="A226" s="79"/>
      <c r="B226" s="79"/>
      <c r="C226" s="79"/>
      <c r="D226" s="79"/>
      <c r="E226" s="79"/>
      <c r="F226" s="79"/>
      <c r="G226" s="79"/>
      <c r="H226" s="80"/>
      <c r="I226" s="80"/>
      <c r="J226" s="80"/>
      <c r="K226" s="80"/>
      <c r="L226" s="80"/>
      <c r="M226" s="80"/>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row>
    <row r="227" spans="1:40" x14ac:dyDescent="0.2">
      <c r="A227" s="79"/>
      <c r="B227" s="79"/>
      <c r="C227" s="79"/>
      <c r="D227" s="79"/>
      <c r="E227" s="79"/>
      <c r="F227" s="79"/>
      <c r="G227" s="79"/>
      <c r="H227" s="80"/>
      <c r="I227" s="80"/>
      <c r="J227" s="80"/>
      <c r="K227" s="80"/>
      <c r="L227" s="80"/>
      <c r="M227" s="80"/>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row>
    <row r="228" spans="1:40" x14ac:dyDescent="0.2">
      <c r="A228" s="79"/>
      <c r="B228" s="79"/>
      <c r="C228" s="79"/>
      <c r="D228" s="79"/>
      <c r="E228" s="79"/>
      <c r="F228" s="79"/>
      <c r="G228" s="79"/>
      <c r="H228" s="80"/>
      <c r="I228" s="80"/>
      <c r="J228" s="80"/>
      <c r="K228" s="80"/>
      <c r="L228" s="80"/>
      <c r="M228" s="80"/>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row>
    <row r="229" spans="1:40" x14ac:dyDescent="0.2">
      <c r="A229" s="79"/>
      <c r="B229" s="79"/>
      <c r="C229" s="79"/>
      <c r="D229" s="79"/>
      <c r="E229" s="79"/>
      <c r="F229" s="79"/>
      <c r="G229" s="79"/>
      <c r="H229" s="80"/>
      <c r="I229" s="80"/>
      <c r="J229" s="80"/>
      <c r="K229" s="80"/>
      <c r="L229" s="80"/>
      <c r="M229" s="80"/>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row>
    <row r="230" spans="1:40" x14ac:dyDescent="0.2">
      <c r="A230" s="79"/>
      <c r="B230" s="79"/>
      <c r="C230" s="79"/>
      <c r="D230" s="79"/>
      <c r="E230" s="79"/>
      <c r="F230" s="79"/>
      <c r="G230" s="79"/>
      <c r="H230" s="80"/>
      <c r="I230" s="80"/>
      <c r="J230" s="80"/>
      <c r="K230" s="80"/>
      <c r="L230" s="80"/>
      <c r="M230" s="80"/>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row>
    <row r="231" spans="1:40" x14ac:dyDescent="0.2">
      <c r="A231" s="79"/>
      <c r="B231" s="79"/>
      <c r="C231" s="79"/>
      <c r="D231" s="79"/>
      <c r="E231" s="79"/>
      <c r="F231" s="79"/>
      <c r="G231" s="79"/>
      <c r="H231" s="80"/>
      <c r="I231" s="80"/>
      <c r="J231" s="80"/>
      <c r="K231" s="80"/>
      <c r="L231" s="80"/>
      <c r="M231" s="80"/>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row>
    <row r="232" spans="1:40" x14ac:dyDescent="0.2">
      <c r="A232" s="79"/>
      <c r="B232" s="79"/>
      <c r="C232" s="79"/>
      <c r="D232" s="79"/>
      <c r="E232" s="79"/>
      <c r="F232" s="79"/>
      <c r="G232" s="79"/>
      <c r="H232" s="80"/>
      <c r="I232" s="80"/>
      <c r="J232" s="80"/>
      <c r="K232" s="80"/>
      <c r="L232" s="80"/>
      <c r="M232" s="80"/>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row>
    <row r="233" spans="1:40" x14ac:dyDescent="0.2">
      <c r="A233" s="79"/>
      <c r="B233" s="79"/>
      <c r="C233" s="79"/>
      <c r="D233" s="79"/>
      <c r="E233" s="79"/>
      <c r="F233" s="79"/>
      <c r="G233" s="79"/>
      <c r="H233" s="80"/>
      <c r="I233" s="80"/>
      <c r="J233" s="80"/>
      <c r="K233" s="80"/>
      <c r="L233" s="80"/>
      <c r="M233" s="80"/>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row>
    <row r="234" spans="1:40" x14ac:dyDescent="0.2">
      <c r="A234" s="79"/>
      <c r="B234" s="79"/>
      <c r="C234" s="79"/>
      <c r="D234" s="79"/>
      <c r="E234" s="79"/>
      <c r="F234" s="79"/>
      <c r="G234" s="79"/>
      <c r="H234" s="80"/>
      <c r="I234" s="80"/>
      <c r="J234" s="80"/>
      <c r="K234" s="80"/>
      <c r="L234" s="80"/>
      <c r="M234" s="80"/>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row>
    <row r="235" spans="1:40" x14ac:dyDescent="0.2">
      <c r="A235" s="79"/>
      <c r="B235" s="79"/>
      <c r="C235" s="79"/>
      <c r="D235" s="79"/>
      <c r="E235" s="79"/>
      <c r="F235" s="79"/>
      <c r="G235" s="79"/>
      <c r="H235" s="80"/>
      <c r="I235" s="80"/>
      <c r="J235" s="80"/>
      <c r="K235" s="80"/>
      <c r="L235" s="80"/>
      <c r="M235" s="80"/>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row>
    <row r="236" spans="1:40" x14ac:dyDescent="0.2">
      <c r="A236" s="79"/>
      <c r="B236" s="79"/>
      <c r="C236" s="79"/>
      <c r="D236" s="79"/>
      <c r="E236" s="79"/>
      <c r="F236" s="79"/>
      <c r="G236" s="79"/>
      <c r="H236" s="80"/>
      <c r="I236" s="80"/>
      <c r="J236" s="80"/>
      <c r="K236" s="80"/>
      <c r="L236" s="80"/>
      <c r="M236" s="80"/>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row>
    <row r="237" spans="1:40" x14ac:dyDescent="0.2">
      <c r="A237" s="79"/>
      <c r="B237" s="79"/>
      <c r="C237" s="79"/>
      <c r="D237" s="79"/>
      <c r="E237" s="79"/>
      <c r="F237" s="79"/>
      <c r="G237" s="79"/>
      <c r="H237" s="80"/>
      <c r="I237" s="80"/>
      <c r="J237" s="80"/>
      <c r="K237" s="80"/>
      <c r="L237" s="80"/>
      <c r="M237" s="80"/>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row>
    <row r="238" spans="1:40" x14ac:dyDescent="0.2">
      <c r="A238" s="79"/>
      <c r="B238" s="79"/>
      <c r="C238" s="79"/>
      <c r="D238" s="79"/>
      <c r="E238" s="79"/>
      <c r="F238" s="79"/>
      <c r="G238" s="79"/>
      <c r="H238" s="80"/>
      <c r="I238" s="80"/>
      <c r="J238" s="80"/>
      <c r="K238" s="80"/>
      <c r="L238" s="80"/>
      <c r="M238" s="80"/>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row>
    <row r="239" spans="1:40" x14ac:dyDescent="0.2">
      <c r="A239" s="79"/>
      <c r="B239" s="79"/>
      <c r="C239" s="79"/>
      <c r="D239" s="79"/>
      <c r="E239" s="79"/>
      <c r="F239" s="79"/>
      <c r="G239" s="79"/>
      <c r="H239" s="80"/>
      <c r="I239" s="80"/>
      <c r="J239" s="80"/>
      <c r="K239" s="80"/>
      <c r="L239" s="80"/>
      <c r="M239" s="80"/>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row>
    <row r="240" spans="1:40" x14ac:dyDescent="0.2">
      <c r="A240" s="79"/>
      <c r="B240" s="79"/>
      <c r="C240" s="79"/>
      <c r="D240" s="79"/>
      <c r="E240" s="79"/>
      <c r="F240" s="79"/>
      <c r="G240" s="79"/>
      <c r="H240" s="80"/>
      <c r="I240" s="80"/>
      <c r="J240" s="80"/>
      <c r="K240" s="80"/>
      <c r="L240" s="80"/>
      <c r="M240" s="80"/>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row>
    <row r="241" spans="1:40" x14ac:dyDescent="0.2">
      <c r="A241" s="79"/>
      <c r="B241" s="79"/>
      <c r="C241" s="79"/>
      <c r="D241" s="79"/>
      <c r="E241" s="79"/>
      <c r="F241" s="79"/>
      <c r="G241" s="79"/>
      <c r="H241" s="80"/>
      <c r="I241" s="80"/>
      <c r="J241" s="80"/>
      <c r="K241" s="80"/>
      <c r="L241" s="80"/>
      <c r="M241" s="80"/>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row>
    <row r="242" spans="1:40" x14ac:dyDescent="0.2">
      <c r="A242" s="79"/>
      <c r="B242" s="79"/>
      <c r="C242" s="79"/>
      <c r="D242" s="79"/>
      <c r="E242" s="79"/>
      <c r="F242" s="79"/>
      <c r="G242" s="79"/>
      <c r="H242" s="80"/>
      <c r="I242" s="80"/>
      <c r="J242" s="80"/>
      <c r="K242" s="80"/>
      <c r="L242" s="80"/>
      <c r="M242" s="80"/>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row>
    <row r="243" spans="1:40" x14ac:dyDescent="0.2">
      <c r="A243" s="79"/>
      <c r="B243" s="79"/>
      <c r="C243" s="79"/>
      <c r="D243" s="79"/>
      <c r="E243" s="79"/>
      <c r="F243" s="79"/>
      <c r="G243" s="79"/>
      <c r="H243" s="80"/>
      <c r="I243" s="80"/>
      <c r="J243" s="80"/>
      <c r="K243" s="80"/>
      <c r="L243" s="80"/>
      <c r="M243" s="80"/>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row>
    <row r="244" spans="1:40" x14ac:dyDescent="0.2">
      <c r="A244" s="79"/>
      <c r="B244" s="79"/>
      <c r="C244" s="79"/>
      <c r="D244" s="79"/>
      <c r="E244" s="79"/>
      <c r="F244" s="79"/>
      <c r="G244" s="79"/>
      <c r="H244" s="80"/>
      <c r="I244" s="80"/>
      <c r="J244" s="80"/>
      <c r="K244" s="80"/>
      <c r="L244" s="80"/>
      <c r="M244" s="80"/>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row>
    <row r="245" spans="1:40" x14ac:dyDescent="0.2">
      <c r="A245" s="79"/>
      <c r="B245" s="79"/>
      <c r="C245" s="79"/>
      <c r="D245" s="79"/>
      <c r="E245" s="79"/>
      <c r="F245" s="79"/>
      <c r="G245" s="79"/>
      <c r="H245" s="80"/>
      <c r="I245" s="80"/>
      <c r="J245" s="80"/>
      <c r="K245" s="80"/>
      <c r="L245" s="80"/>
      <c r="M245" s="80"/>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row>
    <row r="246" spans="1:40" x14ac:dyDescent="0.2">
      <c r="A246" s="79"/>
      <c r="B246" s="79"/>
      <c r="C246" s="79"/>
      <c r="D246" s="79"/>
      <c r="E246" s="79"/>
      <c r="F246" s="79"/>
      <c r="G246" s="79"/>
      <c r="H246" s="80"/>
      <c r="I246" s="80"/>
      <c r="J246" s="80"/>
      <c r="K246" s="80"/>
      <c r="L246" s="80"/>
      <c r="M246" s="80"/>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row>
    <row r="247" spans="1:40" x14ac:dyDescent="0.2">
      <c r="A247" s="79"/>
      <c r="B247" s="79"/>
      <c r="C247" s="79"/>
      <c r="D247" s="79"/>
      <c r="E247" s="79"/>
      <c r="F247" s="79"/>
      <c r="G247" s="79"/>
      <c r="H247" s="80"/>
      <c r="I247" s="80"/>
      <c r="J247" s="80"/>
      <c r="K247" s="80"/>
      <c r="L247" s="80"/>
      <c r="M247" s="80"/>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row>
    <row r="248" spans="1:40" x14ac:dyDescent="0.2">
      <c r="A248" s="79"/>
      <c r="B248" s="79"/>
      <c r="C248" s="79"/>
      <c r="D248" s="79"/>
      <c r="E248" s="79"/>
      <c r="F248" s="79"/>
      <c r="G248" s="79"/>
      <c r="H248" s="80"/>
      <c r="I248" s="80"/>
      <c r="J248" s="80"/>
      <c r="K248" s="80"/>
      <c r="L248" s="80"/>
      <c r="M248" s="80"/>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row>
    <row r="249" spans="1:40" x14ac:dyDescent="0.2">
      <c r="A249" s="79"/>
      <c r="B249" s="79"/>
      <c r="C249" s="79"/>
      <c r="D249" s="79"/>
      <c r="E249" s="79"/>
      <c r="F249" s="79"/>
      <c r="G249" s="79"/>
      <c r="H249" s="80"/>
      <c r="I249" s="80"/>
      <c r="J249" s="80"/>
      <c r="K249" s="80"/>
      <c r="L249" s="80"/>
      <c r="M249" s="80"/>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row>
  </sheetData>
  <mergeCells count="10">
    <mergeCell ref="B86:E86"/>
    <mergeCell ref="A1:F1"/>
    <mergeCell ref="A75:F75"/>
    <mergeCell ref="A33:F33"/>
    <mergeCell ref="A37:F37"/>
    <mergeCell ref="A58:F58"/>
    <mergeCell ref="A15:F15"/>
    <mergeCell ref="A61:F61"/>
    <mergeCell ref="A43:F43"/>
    <mergeCell ref="B5:E5"/>
  </mergeCells>
  <conditionalFormatting sqref="A58:F59 A62:F62 A69:F69">
    <cfRule type="expression" dxfId="2" priority="3">
      <formula>$H$57&gt;1</formula>
    </cfRule>
  </conditionalFormatting>
  <conditionalFormatting sqref="A5:F5">
    <cfRule type="expression" dxfId="1" priority="2">
      <formula>$B$5="Thesis Zulassung möglich - 180 CP (ohne Abschlussprüfung) vorhanden."</formula>
    </cfRule>
  </conditionalFormatting>
  <conditionalFormatting sqref="A86:F86">
    <cfRule type="expression" dxfId="0" priority="1">
      <formula>$B$5="Thesis Zulassung möglich - 180 CP (ohne Abschlussprüfung) vorhanden."</formula>
    </cfRule>
  </conditionalFormatting>
  <dataValidations count="3">
    <dataValidation type="list" allowBlank="1" showInputMessage="1" showErrorMessage="1" sqref="E73 E64:E65 E70 E67:E68 E79 E60">
      <formula1>"offen,bestanden"</formula1>
    </dataValidation>
    <dataValidation type="list" allowBlank="1" showInputMessage="1" showErrorMessage="1" sqref="E10:E11 E13:E14 E19:E20 E22:E23 E27:E28 E30:E31 E35:E36 E39:E40 E45:E46 E48:E49 E51:E52 E54:E55 E77:E78">
      <formula1>"offen,unbenotet,benotet"</formula1>
    </dataValidation>
    <dataValidation type="list" allowBlank="1" showInputMessage="1" showErrorMessage="1" sqref="E17 E81 E83:E85">
      <formula1>"offen,benotet"</formula1>
    </dataValidation>
  </dataValidations>
  <printOptions horizontalCentered="1" verticalCentered="1"/>
  <pageMargins left="0.59055118110236227" right="0.59055118110236227" top="0.19685039370078741" bottom="0.19685039370078741" header="0.31496062992125984" footer="0.31496062992125984"/>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854E7BF2D5F5448D7CFDCBF0389353" ma:contentTypeVersion="2" ma:contentTypeDescription="Ein neues Dokument erstellen." ma:contentTypeScope="" ma:versionID="debc25d098f14e61b5fd89d16d66d02e">
  <xsd:schema xmlns:xsd="http://www.w3.org/2001/XMLSchema" xmlns:xs="http://www.w3.org/2001/XMLSchema" xmlns:p="http://schemas.microsoft.com/office/2006/metadata/properties" xmlns:ns1="http://schemas.microsoft.com/sharepoint/v3" xmlns:ns2="1d456b8f-a108-4785-b36a-cbff19f45d98" targetNamespace="http://schemas.microsoft.com/office/2006/metadata/properties" ma:root="true" ma:fieldsID="037cce429c0e55e8a77e8c90b6e47b7f" ns1:_="" ns2:_="">
    <xsd:import namespace="http://schemas.microsoft.com/sharepoint/v3"/>
    <xsd:import namespace="1d456b8f-a108-4785-b36a-cbff19f45d9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56b8f-a108-4785-b36a-cbff19f45d9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8B98B1-BCB3-4682-856D-3202745A8CD1}"/>
</file>

<file path=customXml/itemProps2.xml><?xml version="1.0" encoding="utf-8"?>
<ds:datastoreItem xmlns:ds="http://schemas.openxmlformats.org/officeDocument/2006/customXml" ds:itemID="{5FD70602-2516-491F-A108-99D24EFA8C68}"/>
</file>

<file path=customXml/itemProps3.xml><?xml version="1.0" encoding="utf-8"?>
<ds:datastoreItem xmlns:ds="http://schemas.openxmlformats.org/officeDocument/2006/customXml" ds:itemID="{BA042D31-5EC5-4710-9810-4AF951DFDA3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Kurzerläuterung</vt:lpstr>
      <vt:lpstr>OD Bachelor</vt:lpstr>
      <vt:lpstr>'OD Bachelor'!Druckbereich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schuer_m</dc:creator>
  <cp:lastModifiedBy>Diederich, Joachim</cp:lastModifiedBy>
  <cp:lastPrinted>2021-01-28T15:08:23Z</cp:lastPrinted>
  <dcterms:created xsi:type="dcterms:W3CDTF">2021-01-17T16:35:43Z</dcterms:created>
  <dcterms:modified xsi:type="dcterms:W3CDTF">2021-05-27T15:39:48Z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0x010100E3854E7BF2D5F5448D7CFDCBF0389353</vt:lpwstr>
  </property>
</Properties>
</file>