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709" activeTab="0"/>
  </bookViews>
  <sheets>
    <sheet name="INFO" sheetId="1" r:id="rId1"/>
    <sheet name="Planung MA KD" sheetId="2" r:id="rId2"/>
  </sheets>
  <definedNames>
    <definedName name="_xlfn.SINGLE" hidden="1">#NAME?</definedName>
    <definedName name="_xlnm.Print_Area" localSheetId="1">'Planung MA KD'!$B$4:$N$31</definedName>
    <definedName name="_xlnm.Print_Area" localSheetId="1">'Planung MA KD'!$B$4:$N$31</definedName>
  </definedNames>
  <calcPr fullCalcOnLoad="1"/>
</workbook>
</file>

<file path=xl/sharedStrings.xml><?xml version="1.0" encoding="utf-8"?>
<sst xmlns="http://schemas.openxmlformats.org/spreadsheetml/2006/main" count="237" uniqueCount="158">
  <si>
    <t>Name:</t>
  </si>
  <si>
    <t>Vorname:</t>
  </si>
  <si>
    <t>Matrikelnummer:</t>
  </si>
  <si>
    <t>Stand:</t>
  </si>
  <si>
    <t>Link</t>
  </si>
  <si>
    <t>- Zurück zur Info - Zurück zur Info - Zurück zur Info - Zurück zur Info - Zurück zur Info - Zurück zur Info -</t>
  </si>
  <si>
    <t>Modul</t>
  </si>
  <si>
    <t>SWS</t>
  </si>
  <si>
    <t>ECTS</t>
  </si>
  <si>
    <t>Status</t>
  </si>
  <si>
    <t>Code</t>
  </si>
  <si>
    <t>Bezeichnung</t>
  </si>
  <si>
    <t>/</t>
  </si>
  <si>
    <t>Bemerkungen</t>
  </si>
  <si>
    <t>ECTS
Erlangt</t>
  </si>
  <si>
    <t>Für Berechnung Schwerpunkt</t>
  </si>
  <si>
    <t>Bitte per Drop-Down wählen!</t>
  </si>
  <si>
    <t>Bel1</t>
  </si>
  <si>
    <t>Links</t>
  </si>
  <si>
    <t>Vorgaben</t>
  </si>
  <si>
    <t>wie oft</t>
  </si>
  <si>
    <t>damit fehlerprüfung</t>
  </si>
  <si>
    <t>Gibt hier den Schwerpunkt auf Basis der Anzahl links aus – nur wenn 3 entsprechend, sonst kein Schwerpunkt</t>
  </si>
  <si>
    <t>Thesis</t>
  </si>
  <si>
    <t>Gesamt ECTS:</t>
  </si>
  <si>
    <t>wenn($B58="Schrift";$A$60&amp;"-"&amp;$B$60;wenn($B58="Bild";$A$64&amp;"-"&amp;$B$64;wenn($B58="Raum";$A$68&amp;"-"&amp;$B$68;wenn($B58="System";$A$72&amp;"-"&amp;$B$72;"FEHLER"))))</t>
  </si>
  <si>
    <t>Zur Studiengangsseite (Link)</t>
  </si>
  <si>
    <t>Module (Tabelle zur Auswahl per Drop-Down und zum Abgleich)</t>
  </si>
  <si>
    <t>Projekt 1-3</t>
  </si>
  <si>
    <t>Projekt 1</t>
  </si>
  <si>
    <t>Projekt 2</t>
  </si>
  <si>
    <t>Projekt 3</t>
  </si>
  <si>
    <t>Projekt 4</t>
  </si>
  <si>
    <t>Projekt 5</t>
  </si>
  <si>
    <t>Projekt 6</t>
  </si>
  <si>
    <t>Projekt 7</t>
  </si>
  <si>
    <t>Projekt 8</t>
  </si>
  <si>
    <t>Projekt 9</t>
  </si>
  <si>
    <t>Projekt 10</t>
  </si>
  <si>
    <t>Projekt 11</t>
  </si>
  <si>
    <t>Projekt 12</t>
  </si>
  <si>
    <t>Projekt 13</t>
  </si>
  <si>
    <t>Projekt 14</t>
  </si>
  <si>
    <t>Projekt 15</t>
  </si>
  <si>
    <t>Projekt 16</t>
  </si>
  <si>
    <t>Projekt 17: Retail Design</t>
  </si>
  <si>
    <t>Projekt 18: Retail Kommunikation</t>
  </si>
  <si>
    <t>Projekt 19: Raum &amp; Kommunikation</t>
  </si>
  <si>
    <t>Projekt 20: Visual Merchandising</t>
  </si>
  <si>
    <t>Projekt 21: Shop Design</t>
  </si>
  <si>
    <t>Mentoring</t>
  </si>
  <si>
    <t>Kunst- und Bildwissenschaft</t>
  </si>
  <si>
    <t>Designtheorie &amp; Philosophie</t>
  </si>
  <si>
    <t>1Belegung</t>
  </si>
  <si>
    <t>2 Belegung</t>
  </si>
  <si>
    <t>3Belegung</t>
  </si>
  <si>
    <t>4 Belegung</t>
  </si>
  <si>
    <t>Gender &amp; Cultural Studies</t>
  </si>
  <si>
    <t>Gestalterische Arbeit</t>
  </si>
  <si>
    <t>OSSC</t>
  </si>
  <si>
    <t>Modulhandbuch</t>
  </si>
  <si>
    <t>Äquivalenztabelle</t>
  </si>
  <si>
    <t>Prüfungsordnung</t>
  </si>
  <si>
    <t>Vorlesungsverzeichnis</t>
  </si>
  <si>
    <t>Legende</t>
  </si>
  <si>
    <t>Graue Schrift</t>
  </si>
  <si>
    <t>Schwarze Schrift</t>
  </si>
  <si>
    <t>Dunkelblau unterstrichen</t>
  </si>
  <si>
    <t>Hyperlink</t>
  </si>
  <si>
    <t>Ihre persönliche Eingabe</t>
  </si>
  <si>
    <t>Detaillierte Fächerbeschreibung siehe zugehöriges Modulhandbuch</t>
  </si>
  <si>
    <t>Fachschaft</t>
  </si>
  <si>
    <t>Studienbüro</t>
  </si>
  <si>
    <t>Formulare</t>
  </si>
  <si>
    <t>laufendes Studium</t>
  </si>
  <si>
    <t>Autoren:</t>
  </si>
  <si>
    <t>Marco Schürmann</t>
  </si>
  <si>
    <t>pruefung.design@hs-duesseldorf.de</t>
  </si>
  <si>
    <t>Blaue Felder</t>
  </si>
  <si>
    <t>Drop down Menü</t>
  </si>
  <si>
    <t>Fehler/Fehleingabe</t>
  </si>
  <si>
    <t>Prüfung nicht bestanden/Prüfungsleistung noch offen</t>
  </si>
  <si>
    <t>Prüfung bestanden</t>
  </si>
  <si>
    <t>Projekt 3 
(Auswahl aus anderen Studiengängen)</t>
  </si>
  <si>
    <t>3 Belegung</t>
  </si>
  <si>
    <t>Hinweis</t>
  </si>
  <si>
    <t>BASISMODULE</t>
  </si>
  <si>
    <t>Studienplanung</t>
  </si>
  <si>
    <t>Wichtige und hilfreiche Links für Sie</t>
  </si>
  <si>
    <t>Dieses Dokument dient Ihnen zur Übersicht und zur Planung Ihres Studiums.</t>
  </si>
  <si>
    <t>Die Angaben in diesem Dokument basieren auf der zu diesem Zeitpunkt gültigen Prüfungsordnung und Modulhandbuch.</t>
  </si>
  <si>
    <t>Studiengangsseite</t>
  </si>
  <si>
    <t>Ihre Studiengangsseite im Internet</t>
  </si>
  <si>
    <r>
      <rPr>
        <b/>
        <u val="single"/>
        <sz val="11.5"/>
        <color indexed="8"/>
        <rFont val="Calibri"/>
        <family val="2"/>
      </rPr>
      <t>Hinweis:</t>
    </r>
    <r>
      <rPr>
        <sz val="11.5"/>
        <color indexed="8"/>
        <rFont val="Calibri"/>
        <family val="2"/>
      </rPr>
      <t xml:space="preserve"> Dieses Dokument wurde mit Excel erstellt. Mit der regulär installierten Software bei einem anderen Betriebssystem (z.B. macOS) kann dieses Dokument nicht ohne Fehler genutzt werden. Damit Sie dieses Dokument nutzen können, sollten Sie auf ein frei zur Verfügung stehendes Programm, welches Excel öffnen kann, ausweichen.</t>
    </r>
  </si>
  <si>
    <t>Äquivalenztabelle bei einem Wechsel der Prüfungsordnung in 2019</t>
  </si>
  <si>
    <t>Hier finden Sie Ihr Modulhandbuch</t>
  </si>
  <si>
    <t>Hier finden Sie Ihre Prüfungsordnung</t>
  </si>
  <si>
    <t>Bitte löschen Sie keine Zeilen oder Spalten, weil hierdurch die Formeln/die Berechnung nicht mehr funktionieren könnten</t>
  </si>
  <si>
    <t>Hier finden Sie Ihre Leistungen/Studienbescheinigung, etc.</t>
  </si>
  <si>
    <t>Das Vorlesungsverzeichnis des aktuellen und vergangener Semester</t>
  </si>
  <si>
    <t>Jegliche Angaben in diesem Dokument sind ohne Gewähr.</t>
  </si>
  <si>
    <t>Ihre Fachschaft</t>
  </si>
  <si>
    <t>Ihr Studienbüro</t>
  </si>
  <si>
    <t>Formulare für Sie vom Fachbereich</t>
  </si>
  <si>
    <t>Relevante Termine für das Semester vom Fachbereich</t>
  </si>
  <si>
    <t>Ihre Angaben</t>
  </si>
  <si>
    <t>Für Feedback und Anregungen wenden Sie sich bitte an das Studienbüro, Prüfungsangelegenheiten Design</t>
  </si>
  <si>
    <t>Mustername</t>
  </si>
  <si>
    <t>Mustervorname</t>
  </si>
  <si>
    <t>Fächer in Grau/Weiß</t>
  </si>
  <si>
    <t>Fächer in grauen oder weißen Feldern sind Pflichtfächer</t>
  </si>
  <si>
    <t>TEXT</t>
  </si>
  <si>
    <t>x</t>
  </si>
  <si>
    <t>Master Kommunikationsdesign (2019)</t>
  </si>
  <si>
    <t>Positionen &amp; Perspektiven</t>
  </si>
  <si>
    <t>Internationale Perspektiven &amp; Positionen</t>
  </si>
  <si>
    <t>Forschungsprozesse &amp; Projekte</t>
  </si>
  <si>
    <t>Studio 1: Grafik Design</t>
  </si>
  <si>
    <t>Studio 2: Civic Design</t>
  </si>
  <si>
    <t>Studio 3: Retail Design</t>
  </si>
  <si>
    <t>Studio 4: Experimentelles Design</t>
  </si>
  <si>
    <t>Studio 5: Kontextuelle Gestaltung &amp; Schmuckdesign</t>
  </si>
  <si>
    <t>Studio 6: Material Thinking</t>
  </si>
  <si>
    <t>Studio 7: Produktdesign</t>
  </si>
  <si>
    <t>Aus MA OD wählbar</t>
  </si>
  <si>
    <t>Theorie im Kontext</t>
  </si>
  <si>
    <t>Theoretische Arbeit</t>
  </si>
  <si>
    <t>Präsentation und Kolloquium</t>
  </si>
  <si>
    <t>Modul 301</t>
  </si>
  <si>
    <t>Modul 302</t>
  </si>
  <si>
    <t>Modul 303</t>
  </si>
  <si>
    <t>1073-Studio 1: Grafik Design</t>
  </si>
  <si>
    <t>1074-Studio 2: Civic Design</t>
  </si>
  <si>
    <t>1075-Studio 3: Retail Design</t>
  </si>
  <si>
    <t>1076-Studio 4: Experimentelles Design</t>
  </si>
  <si>
    <r>
      <t xml:space="preserve">Semester
</t>
    </r>
    <r>
      <rPr>
        <sz val="8"/>
        <color indexed="8"/>
        <rFont val="Calibri"/>
        <family val="2"/>
      </rPr>
      <t>(Exemplarischer Verlauf)</t>
    </r>
  </si>
  <si>
    <t>ABSCHLUSSPHASE</t>
  </si>
  <si>
    <t>Offen</t>
  </si>
  <si>
    <t>Grafik Design</t>
  </si>
  <si>
    <t>Civic Design</t>
  </si>
  <si>
    <t>Retail Design</t>
  </si>
  <si>
    <t>Experimentelles Design</t>
  </si>
  <si>
    <t>- zum Tabellenblatt Planung MA KD - zum Tabellenblatt Planung MA KD -</t>
  </si>
  <si>
    <r>
      <t xml:space="preserve">Forschungsprozesse &amp; Projekte </t>
    </r>
    <r>
      <rPr>
        <sz val="11.5"/>
        <rFont val="Calibri"/>
        <family val="2"/>
      </rPr>
      <t xml:space="preserve">(Modul ist mit 3 Lehrveranstaltungen (LV) abgeschlossen. Eine LV kann </t>
    </r>
    <r>
      <rPr>
        <u val="single"/>
        <sz val="11.5"/>
        <rFont val="Calibri"/>
        <family val="2"/>
      </rPr>
      <t>bis zu</t>
    </r>
    <r>
      <rPr>
        <sz val="11.5"/>
        <rFont val="Calibri"/>
        <family val="2"/>
      </rPr>
      <t xml:space="preserve"> 3 mal belegt werden. Eine LV kann aus dem MA OD belegt werden. Bei 3fach Belegung einer LV wird diese als Schwerpunkt ausgewiesen)</t>
    </r>
  </si>
  <si>
    <t>Modul 305</t>
  </si>
  <si>
    <r>
      <t xml:space="preserve">Positionen &amp; Perspektiven </t>
    </r>
    <r>
      <rPr>
        <sz val="11.5"/>
        <rFont val="Calibri"/>
        <family val="2"/>
      </rPr>
      <t>(eine Doppelbelegung der Kurse 1030-1050 ist möglich)</t>
    </r>
  </si>
  <si>
    <r>
      <t xml:space="preserve">Theorie im Kontext </t>
    </r>
    <r>
      <rPr>
        <sz val="11.5"/>
        <rFont val="Calibri"/>
        <family val="2"/>
      </rPr>
      <t xml:space="preserve">(Eine LV kann </t>
    </r>
    <r>
      <rPr>
        <u val="single"/>
        <sz val="11.5"/>
        <rFont val="Calibri"/>
        <family val="2"/>
      </rPr>
      <t>bis zu</t>
    </r>
    <r>
      <rPr>
        <sz val="11.5"/>
        <rFont val="Calibri"/>
        <family val="2"/>
      </rPr>
      <t xml:space="preserve"> 3 mal belegt werden)</t>
    </r>
  </si>
  <si>
    <t>Fachstudienberatung</t>
  </si>
  <si>
    <t>Ihre Fachstudienberatung bei Belegungsfragen</t>
  </si>
  <si>
    <t>Dekanat</t>
  </si>
  <si>
    <t>Ihr Dekanat</t>
  </si>
  <si>
    <t>Weitere Informationen</t>
  </si>
  <si>
    <t>Informationen zum Thema Beurlaubung, Stipendium, etc.</t>
  </si>
  <si>
    <t>Beratung an der HSD</t>
  </si>
  <si>
    <t>Beratungsangebote der HSD</t>
  </si>
  <si>
    <t>Stand der Tabelle: 09.10.2023 - Version: 1.5</t>
  </si>
  <si>
    <t>Verbindlich sind die Verlaufspläne in der gültigen Prüfungsordnung und die Punkte-/Notenberechnung im OSSC.</t>
  </si>
  <si>
    <t>André Laude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</si>
</sst>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2]\ #,##0.00_);[Red]\([$€-2]\ #,##0.00\)"/>
  </numFmts>
  <fonts count="87">
    <font>
      <sz val="10"/>
      <name val="Arial"/>
      <family val="2"/>
    </font>
    <font>
      <sz val="11"/>
      <color indexed="8"/>
      <name val="Calibri"/>
      <family val="2"/>
    </font>
    <font>
      <b/>
      <sz val="12"/>
      <color indexed="8"/>
      <name val="Calibri"/>
      <family val="2"/>
    </font>
    <font>
      <u val="single"/>
      <sz val="11"/>
      <color indexed="30"/>
      <name val="Calibri"/>
      <family val="2"/>
    </font>
    <font>
      <b/>
      <u val="single"/>
      <sz val="14"/>
      <color indexed="10"/>
      <name val="Calibri"/>
      <family val="2"/>
    </font>
    <font>
      <sz val="10"/>
      <color indexed="23"/>
      <name val="Calibri"/>
      <family val="2"/>
    </font>
    <font>
      <b/>
      <sz val="13"/>
      <color indexed="8"/>
      <name val="Calibri"/>
      <family val="2"/>
    </font>
    <font>
      <b/>
      <sz val="11"/>
      <color indexed="8"/>
      <name val="Calibri"/>
      <family val="2"/>
    </font>
    <font>
      <sz val="11"/>
      <name val="Calibri"/>
      <family val="2"/>
    </font>
    <font>
      <b/>
      <sz val="11"/>
      <name val="Calibri"/>
      <family val="2"/>
    </font>
    <font>
      <sz val="11"/>
      <color indexed="9"/>
      <name val="Calibri"/>
      <family val="2"/>
    </font>
    <font>
      <b/>
      <sz val="14"/>
      <name val="Calibri"/>
      <family val="2"/>
    </font>
    <font>
      <b/>
      <sz val="11.5"/>
      <color indexed="8"/>
      <name val="Calibri"/>
      <family val="2"/>
    </font>
    <font>
      <b/>
      <sz val="16"/>
      <color indexed="8"/>
      <name val="Calibri"/>
      <family val="2"/>
    </font>
    <font>
      <i/>
      <sz val="11"/>
      <name val="Calibri"/>
      <family val="2"/>
    </font>
    <font>
      <sz val="11.5"/>
      <color indexed="8"/>
      <name val="Calibri"/>
      <family val="2"/>
    </font>
    <font>
      <b/>
      <sz val="14"/>
      <color indexed="8"/>
      <name val="Calibri"/>
      <family val="2"/>
    </font>
    <font>
      <sz val="9"/>
      <color indexed="8"/>
      <name val="Calibri"/>
      <family val="2"/>
    </font>
    <font>
      <sz val="10.5"/>
      <color indexed="8"/>
      <name val="Calibri"/>
      <family val="2"/>
    </font>
    <font>
      <b/>
      <u val="single"/>
      <sz val="11.5"/>
      <color indexed="8"/>
      <name val="Calibri"/>
      <family val="2"/>
    </font>
    <font>
      <b/>
      <sz val="10.5"/>
      <color indexed="8"/>
      <name val="Calibri"/>
      <family val="2"/>
    </font>
    <font>
      <sz val="13"/>
      <color indexed="8"/>
      <name val="Calibri"/>
      <family val="2"/>
    </font>
    <font>
      <b/>
      <u val="single"/>
      <sz val="12"/>
      <name val="Calibri"/>
      <family val="2"/>
    </font>
    <font>
      <b/>
      <u val="single"/>
      <sz val="11"/>
      <name val="Calibri"/>
      <family val="2"/>
    </font>
    <font>
      <b/>
      <sz val="12"/>
      <name val="Calibri"/>
      <family val="2"/>
    </font>
    <font>
      <sz val="12"/>
      <color indexed="8"/>
      <name val="Calibri"/>
      <family val="2"/>
    </font>
    <font>
      <u val="single"/>
      <sz val="11"/>
      <color indexed="12"/>
      <name val="Calibri"/>
      <family val="2"/>
    </font>
    <font>
      <sz val="8"/>
      <color indexed="8"/>
      <name val="Calibri"/>
      <family val="2"/>
    </font>
    <font>
      <sz val="11.5"/>
      <name val="Calibri"/>
      <family val="2"/>
    </font>
    <font>
      <u val="single"/>
      <sz val="11.5"/>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1.5"/>
      <name val="Calibri"/>
      <family val="2"/>
    </font>
    <font>
      <sz val="10"/>
      <color indexed="9"/>
      <name val="Calibri"/>
      <family val="2"/>
    </font>
    <font>
      <b/>
      <sz val="13"/>
      <color indexed="9"/>
      <name val="Calibri"/>
      <family val="2"/>
    </font>
    <font>
      <sz val="10"/>
      <color indexed="9"/>
      <name val="Arial"/>
      <family val="2"/>
    </font>
    <font>
      <b/>
      <u val="single"/>
      <sz val="11"/>
      <color indexed="62"/>
      <name val="Calibri"/>
      <family val="2"/>
    </font>
    <font>
      <sz val="11"/>
      <color indexed="21"/>
      <name val="Calibri"/>
      <family val="2"/>
    </font>
    <font>
      <b/>
      <i/>
      <sz val="11"/>
      <color indexed="9"/>
      <name val="Calibri"/>
      <family val="2"/>
    </font>
    <font>
      <i/>
      <sz val="11"/>
      <color indexed="9"/>
      <name val="Calibri"/>
      <family val="2"/>
    </font>
    <font>
      <i/>
      <sz val="10"/>
      <color indexed="9"/>
      <name val="Arial"/>
      <family val="2"/>
    </font>
    <font>
      <sz val="11"/>
      <color indexed="55"/>
      <name val="Calibri"/>
      <family val="2"/>
    </font>
    <font>
      <i/>
      <sz val="11"/>
      <color indexed="55"/>
      <name val="Calibri"/>
      <family val="2"/>
    </font>
    <font>
      <b/>
      <u val="single"/>
      <sz val="12"/>
      <color indexed="62"/>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Calibri"/>
      <family val="2"/>
    </font>
    <font>
      <b/>
      <sz val="13"/>
      <color theme="0"/>
      <name val="Calibri"/>
      <family val="2"/>
    </font>
    <font>
      <sz val="10"/>
      <color theme="0"/>
      <name val="Arial"/>
      <family val="2"/>
    </font>
    <font>
      <b/>
      <u val="single"/>
      <sz val="11"/>
      <color theme="8" tint="-0.24997000396251678"/>
      <name val="Calibri"/>
      <family val="2"/>
    </font>
    <font>
      <sz val="11"/>
      <color rgb="FF0070C0"/>
      <name val="Calibri"/>
      <family val="2"/>
    </font>
    <font>
      <b/>
      <i/>
      <sz val="11"/>
      <color theme="0"/>
      <name val="Calibri"/>
      <family val="2"/>
    </font>
    <font>
      <i/>
      <sz val="11"/>
      <color theme="0"/>
      <name val="Calibri"/>
      <family val="2"/>
    </font>
    <font>
      <i/>
      <sz val="10"/>
      <color theme="0"/>
      <name val="Arial"/>
      <family val="2"/>
    </font>
    <font>
      <b/>
      <u val="single"/>
      <sz val="12"/>
      <color theme="8" tint="-0.24997000396251678"/>
      <name val="Calibri"/>
      <family val="2"/>
    </font>
    <font>
      <i/>
      <sz val="11"/>
      <color rgb="FF969696"/>
      <name val="Calibri"/>
      <family val="2"/>
    </font>
    <font>
      <sz val="11"/>
      <color rgb="FF969696"/>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FFEB00"/>
        <bgColor indexed="64"/>
      </patternFill>
    </fill>
    <fill>
      <patternFill patternType="solid">
        <fgColor rgb="FFFFEB00"/>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rgb="FFAFD7FF"/>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rgb="FFD5EAFF"/>
        <bgColor indexed="64"/>
      </patternFill>
    </fill>
    <fill>
      <patternFill patternType="solid">
        <fgColor theme="4" tint="0.7999799847602844"/>
        <bgColor indexed="64"/>
      </patternFill>
    </fill>
    <fill>
      <patternFill patternType="solid">
        <fgColor rgb="FFFFF793"/>
        <bgColor indexed="64"/>
      </patternFill>
    </fill>
    <fill>
      <patternFill patternType="solid">
        <fgColor rgb="FFFFF793"/>
        <bgColor indexed="64"/>
      </patternFill>
    </fill>
    <fill>
      <patternFill patternType="solid">
        <fgColor rgb="FFFFDB43"/>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FF0000"/>
        <bgColor indexed="64"/>
      </patternFill>
    </fill>
    <fill>
      <patternFill patternType="solid">
        <fgColor rgb="FFFFDB43"/>
        <bgColor indexed="64"/>
      </patternFill>
    </fill>
    <fill>
      <patternFill patternType="solid">
        <fgColor indexed="52"/>
        <bgColor indexed="64"/>
      </patternFill>
    </fill>
    <fill>
      <patternFill patternType="solid">
        <fgColor rgb="FFFFDB43"/>
        <bgColor indexed="64"/>
      </patternFill>
    </fill>
    <fill>
      <patternFill patternType="solid">
        <fgColor rgb="FFD5EAFF"/>
        <bgColor indexed="64"/>
      </patternFill>
    </fill>
  </fills>
  <borders count="8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hair"/>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style="thin"/>
      <bottom style="thin"/>
    </border>
    <border>
      <left>
        <color indexed="63"/>
      </left>
      <right>
        <color indexed="63"/>
      </right>
      <top style="thin"/>
      <bottom>
        <color indexed="63"/>
      </bottom>
    </border>
    <border>
      <left style="medium"/>
      <right>
        <color indexed="63"/>
      </right>
      <top style="thin"/>
      <bottom style="thin"/>
    </border>
    <border>
      <left style="hair"/>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medium"/>
      <top>
        <color indexed="63"/>
      </top>
      <bottom>
        <color indexed="63"/>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thin"/>
    </border>
    <border>
      <left style="thin"/>
      <right style="medium"/>
      <top style="medium"/>
      <bottom style="thin"/>
    </border>
    <border>
      <left style="thin"/>
      <right style="hair"/>
      <top style="thin"/>
      <bottom style="thin"/>
    </border>
    <border>
      <left style="thin"/>
      <right style="hair"/>
      <top style="thin"/>
      <bottom>
        <color indexed="63"/>
      </bottom>
    </border>
    <border>
      <left style="hair"/>
      <right style="hair"/>
      <top style="thin"/>
      <bottom>
        <color indexed="63"/>
      </bottom>
    </border>
    <border>
      <left style="thin"/>
      <right style="medium"/>
      <top style="thin"/>
      <bottom>
        <color indexed="63"/>
      </bottom>
    </border>
    <border>
      <left style="thin"/>
      <right style="thin"/>
      <top>
        <color indexed="63"/>
      </top>
      <bottom>
        <color indexed="63"/>
      </bottom>
    </border>
    <border>
      <left style="thin"/>
      <right style="hair"/>
      <top style="thin"/>
      <bottom style="medium"/>
    </border>
    <border>
      <left style="hair"/>
      <right style="hair"/>
      <top style="thin"/>
      <bottom style="medium"/>
    </border>
    <border>
      <left style="dashed"/>
      <right>
        <color indexed="63"/>
      </right>
      <top style="thin"/>
      <bottom style="thin"/>
    </border>
    <border>
      <left style="dashed"/>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style="thin"/>
      <right>
        <color indexed="63"/>
      </right>
      <top style="medium"/>
      <bottom style="thin"/>
    </border>
    <border>
      <left style="hair"/>
      <right style="hair"/>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hair"/>
      <right>
        <color indexed="63"/>
      </right>
      <top style="thin"/>
      <bottom style="medium"/>
    </border>
    <border>
      <left style="dashed"/>
      <right style="thin"/>
      <top style="thin"/>
      <bottom style="medium"/>
    </border>
    <border>
      <left style="medium"/>
      <right style="thin"/>
      <top>
        <color indexed="63"/>
      </top>
      <bottom>
        <color indexed="63"/>
      </bottom>
    </border>
    <border>
      <left style="hair"/>
      <right>
        <color indexed="63"/>
      </right>
      <top style="medium"/>
      <bottom style="thin"/>
    </border>
    <border>
      <left style="hair"/>
      <right>
        <color indexed="63"/>
      </right>
      <top style="thin"/>
      <bottom>
        <color indexed="63"/>
      </bottom>
    </border>
    <border>
      <left style="thin"/>
      <right style="thin"/>
      <top style="medium"/>
      <bottom style="thin"/>
    </border>
    <border>
      <left style="thin"/>
      <right style="thin"/>
      <top>
        <color indexed="63"/>
      </top>
      <bottom style="medium"/>
    </border>
    <border>
      <left style="thin"/>
      <right style="thin"/>
      <top style="thin"/>
      <bottom style="mediu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dashed"/>
      <top style="thin"/>
      <bottom style="thin"/>
    </border>
    <border>
      <left style="dashed"/>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dashed"/>
      <top style="thin"/>
      <bottom>
        <color indexed="63"/>
      </bottom>
    </border>
    <border>
      <left>
        <color indexed="63"/>
      </left>
      <right style="dashed"/>
      <top>
        <color indexed="63"/>
      </top>
      <bottom style="thin"/>
    </border>
    <border>
      <left>
        <color indexed="63"/>
      </left>
      <right style="thin"/>
      <top>
        <color indexed="63"/>
      </top>
      <bottom style="thin"/>
    </border>
    <border>
      <left style="dashed"/>
      <right style="dashed"/>
      <top style="thin"/>
      <bottom>
        <color indexed="63"/>
      </bottom>
    </border>
    <border>
      <left style="dashed"/>
      <right style="dashed"/>
      <top>
        <color indexed="63"/>
      </top>
      <bottom style="thin"/>
    </border>
    <border>
      <left>
        <color indexed="63"/>
      </left>
      <right style="thin"/>
      <top style="thin"/>
      <bottom>
        <color indexed="63"/>
      </bottom>
    </border>
    <border>
      <left style="dashed"/>
      <right>
        <color indexed="63"/>
      </right>
      <top>
        <color indexed="63"/>
      </top>
      <bottom style="thin"/>
    </border>
    <border>
      <left style="dashed"/>
      <right style="dashed"/>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ed"/>
      <right style="dashed"/>
      <top style="medium"/>
      <bottom>
        <color indexed="63"/>
      </bottom>
    </border>
    <border>
      <left style="dashed"/>
      <right style="dashed"/>
      <top>
        <color indexed="63"/>
      </top>
      <bottom style="medium"/>
    </border>
    <border>
      <left style="dashed"/>
      <right>
        <color indexed="63"/>
      </right>
      <top style="medium"/>
      <bottom>
        <color indexed="63"/>
      </bottom>
    </border>
    <border>
      <left style="dashed"/>
      <right>
        <color indexed="63"/>
      </right>
      <top>
        <color indexed="63"/>
      </top>
      <bottom style="medium"/>
    </border>
    <border>
      <left>
        <color indexed="63"/>
      </left>
      <right style="dashed"/>
      <top style="medium"/>
      <bottom>
        <color indexed="63"/>
      </bottom>
    </border>
    <border>
      <left>
        <color indexed="63"/>
      </left>
      <right style="dashed"/>
      <top>
        <color indexed="63"/>
      </top>
      <bottom style="medium"/>
    </border>
    <border>
      <left style="dashed"/>
      <right style="medium"/>
      <top style="medium"/>
      <bottom>
        <color indexed="63"/>
      </bottom>
    </border>
    <border>
      <left style="dashed"/>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1" fillId="0" borderId="0">
      <alignment/>
      <protection/>
    </xf>
    <xf numFmtId="0" fontId="66" fillId="28" borderId="0" applyNumberFormat="0" applyBorder="0" applyAlignment="0" applyProtection="0"/>
    <xf numFmtId="43" fontId="0" fillId="0" borderId="0" applyFill="0" applyBorder="0" applyAlignment="0" applyProtection="0"/>
    <xf numFmtId="0" fontId="3" fillId="0" borderId="0">
      <alignment/>
      <protection/>
    </xf>
    <xf numFmtId="0" fontId="6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343">
    <xf numFmtId="0" fontId="0" fillId="0" borderId="0" xfId="0" applyAlignment="1">
      <alignment/>
    </xf>
    <xf numFmtId="0" fontId="1" fillId="33" borderId="0" xfId="46" applyFill="1">
      <alignment/>
      <protection/>
    </xf>
    <xf numFmtId="0" fontId="1" fillId="33" borderId="0" xfId="46" applyFill="1" applyAlignment="1">
      <alignment vertical="center"/>
      <protection/>
    </xf>
    <xf numFmtId="0" fontId="1" fillId="0" borderId="0" xfId="46">
      <alignment/>
      <protection/>
    </xf>
    <xf numFmtId="0" fontId="1" fillId="0" borderId="0" xfId="46" applyAlignment="1">
      <alignment vertical="center"/>
      <protection/>
    </xf>
    <xf numFmtId="0" fontId="1" fillId="0" borderId="0" xfId="46" applyAlignment="1">
      <alignment horizontal="center" vertical="center"/>
      <protection/>
    </xf>
    <xf numFmtId="0" fontId="1" fillId="33" borderId="0" xfId="46" applyFill="1" applyAlignment="1">
      <alignment horizontal="center" vertical="center"/>
      <protection/>
    </xf>
    <xf numFmtId="0" fontId="10" fillId="33" borderId="0" xfId="46" applyFont="1" applyFill="1" applyAlignment="1">
      <alignment vertical="center"/>
      <protection/>
    </xf>
    <xf numFmtId="0" fontId="9" fillId="34" borderId="10" xfId="0" applyFont="1" applyFill="1" applyBorder="1" applyAlignment="1">
      <alignment vertical="center"/>
    </xf>
    <xf numFmtId="0" fontId="1" fillId="0" borderId="10" xfId="46" applyBorder="1" applyAlignment="1">
      <alignment horizontal="center" vertical="center"/>
      <protection/>
    </xf>
    <xf numFmtId="0" fontId="0" fillId="0" borderId="10" xfId="0" applyBorder="1" applyAlignment="1">
      <alignment horizontal="center" vertical="center"/>
    </xf>
    <xf numFmtId="0" fontId="1" fillId="33" borderId="10" xfId="46" applyFill="1" applyBorder="1" applyAlignment="1">
      <alignment horizontal="center" vertical="center"/>
      <protection/>
    </xf>
    <xf numFmtId="0" fontId="1" fillId="35" borderId="0" xfId="46" applyFill="1" applyBorder="1" applyAlignment="1">
      <alignment vertical="center"/>
      <protection/>
    </xf>
    <xf numFmtId="0" fontId="7" fillId="36" borderId="0" xfId="46" applyFont="1" applyFill="1" applyBorder="1" applyAlignment="1">
      <alignment vertical="center"/>
      <protection/>
    </xf>
    <xf numFmtId="0" fontId="0" fillId="0" borderId="10" xfId="0" applyFont="1" applyBorder="1" applyAlignment="1">
      <alignment vertical="center"/>
    </xf>
    <xf numFmtId="0" fontId="1" fillId="0" borderId="10" xfId="46" applyFont="1" applyBorder="1" applyAlignment="1">
      <alignment vertical="center"/>
      <protection/>
    </xf>
    <xf numFmtId="0" fontId="0" fillId="37" borderId="11" xfId="0" applyFill="1" applyBorder="1" applyAlignment="1">
      <alignment vertical="center"/>
    </xf>
    <xf numFmtId="0" fontId="0" fillId="37" borderId="0" xfId="0" applyFill="1" applyBorder="1" applyAlignment="1">
      <alignment vertical="center"/>
    </xf>
    <xf numFmtId="0" fontId="6" fillId="36" borderId="12" xfId="46" applyFont="1" applyFill="1" applyBorder="1" applyAlignment="1">
      <alignment horizontal="left" vertical="center"/>
      <protection/>
    </xf>
    <xf numFmtId="0" fontId="6" fillId="36" borderId="0" xfId="46" applyFont="1" applyFill="1" applyBorder="1" applyAlignment="1">
      <alignment horizontal="left" vertical="center"/>
      <protection/>
    </xf>
    <xf numFmtId="0" fontId="14" fillId="38" borderId="13" xfId="46" applyFont="1" applyFill="1" applyBorder="1" applyAlignment="1">
      <alignment vertical="center"/>
      <protection/>
    </xf>
    <xf numFmtId="0" fontId="8" fillId="38" borderId="14" xfId="46" applyFont="1" applyFill="1" applyBorder="1" applyAlignment="1">
      <alignment horizontal="center" vertical="center"/>
      <protection/>
    </xf>
    <xf numFmtId="0" fontId="14" fillId="39" borderId="15" xfId="46" applyFont="1" applyFill="1" applyBorder="1" applyAlignment="1">
      <alignment vertical="center"/>
      <protection/>
    </xf>
    <xf numFmtId="0" fontId="8" fillId="40" borderId="16" xfId="46" applyFont="1" applyFill="1" applyBorder="1" applyAlignment="1">
      <alignment horizontal="center" vertical="center"/>
      <protection/>
    </xf>
    <xf numFmtId="0" fontId="14" fillId="41" borderId="13" xfId="46" applyFont="1" applyFill="1" applyBorder="1" applyAlignment="1">
      <alignment vertical="center"/>
      <protection/>
    </xf>
    <xf numFmtId="0" fontId="14" fillId="42" borderId="15" xfId="46" applyFont="1" applyFill="1" applyBorder="1" applyAlignment="1">
      <alignment vertical="center"/>
      <protection/>
    </xf>
    <xf numFmtId="0" fontId="14" fillId="38" borderId="13" xfId="0" applyFont="1" applyFill="1" applyBorder="1" applyAlignment="1">
      <alignment vertical="center"/>
    </xf>
    <xf numFmtId="0" fontId="14" fillId="39" borderId="15" xfId="0" applyFont="1" applyFill="1" applyBorder="1" applyAlignment="1">
      <alignment vertical="center"/>
    </xf>
    <xf numFmtId="0" fontId="8" fillId="40" borderId="0" xfId="46" applyFont="1" applyFill="1" applyBorder="1" applyAlignment="1">
      <alignment horizontal="center" vertical="center"/>
      <protection/>
    </xf>
    <xf numFmtId="0" fontId="8" fillId="43" borderId="17" xfId="0" applyFont="1" applyFill="1" applyBorder="1" applyAlignment="1">
      <alignment horizontal="center" vertical="center"/>
    </xf>
    <xf numFmtId="0" fontId="8" fillId="40" borderId="16" xfId="0" applyFont="1" applyFill="1" applyBorder="1" applyAlignment="1">
      <alignment horizontal="center" vertical="center"/>
    </xf>
    <xf numFmtId="0" fontId="8" fillId="44" borderId="18" xfId="0" applyFont="1" applyFill="1" applyBorder="1" applyAlignment="1">
      <alignment horizontal="center" vertical="center"/>
    </xf>
    <xf numFmtId="0" fontId="14" fillId="41" borderId="19" xfId="0" applyFont="1" applyFill="1" applyBorder="1" applyAlignment="1">
      <alignment vertical="center"/>
    </xf>
    <xf numFmtId="0" fontId="8" fillId="41" borderId="20" xfId="46" applyFont="1" applyFill="1" applyBorder="1" applyAlignment="1">
      <alignment horizontal="center" vertical="center"/>
      <protection/>
    </xf>
    <xf numFmtId="0" fontId="14" fillId="42" borderId="21" xfId="0" applyFont="1" applyFill="1" applyBorder="1" applyAlignment="1">
      <alignment vertical="center"/>
    </xf>
    <xf numFmtId="0" fontId="8" fillId="44" borderId="22" xfId="0" applyFont="1" applyFill="1" applyBorder="1" applyAlignment="1">
      <alignment horizontal="center" vertical="center"/>
    </xf>
    <xf numFmtId="0" fontId="14" fillId="38" borderId="19" xfId="0" applyFont="1" applyFill="1" applyBorder="1" applyAlignment="1">
      <alignment vertical="center"/>
    </xf>
    <xf numFmtId="0" fontId="8" fillId="38" borderId="20" xfId="46" applyFont="1" applyFill="1" applyBorder="1" applyAlignment="1">
      <alignment horizontal="center" vertical="center"/>
      <protection/>
    </xf>
    <xf numFmtId="0" fontId="14" fillId="39" borderId="21" xfId="0" applyFont="1" applyFill="1" applyBorder="1" applyAlignment="1">
      <alignment vertical="center"/>
    </xf>
    <xf numFmtId="0" fontId="8" fillId="40" borderId="22" xfId="0" applyFont="1" applyFill="1" applyBorder="1" applyAlignment="1">
      <alignment horizontal="center" vertical="center"/>
    </xf>
    <xf numFmtId="0" fontId="9" fillId="43" borderId="19" xfId="46" applyFont="1" applyFill="1" applyBorder="1" applyAlignment="1">
      <alignment vertical="center"/>
      <protection/>
    </xf>
    <xf numFmtId="0" fontId="8" fillId="41" borderId="17" xfId="46" applyFont="1" applyFill="1" applyBorder="1" applyAlignment="1">
      <alignment horizontal="center" vertical="center"/>
      <protection/>
    </xf>
    <xf numFmtId="0" fontId="8" fillId="38" borderId="17" xfId="46" applyFont="1" applyFill="1" applyBorder="1" applyAlignment="1">
      <alignment horizontal="center" vertical="center"/>
      <protection/>
    </xf>
    <xf numFmtId="0" fontId="59" fillId="33" borderId="0" xfId="46" applyFont="1" applyFill="1" applyAlignment="1">
      <alignment vertical="center"/>
      <protection/>
    </xf>
    <xf numFmtId="0" fontId="59" fillId="0" borderId="0" xfId="46" applyFont="1" applyAlignment="1">
      <alignment vertical="center"/>
      <protection/>
    </xf>
    <xf numFmtId="0" fontId="59" fillId="0" borderId="0" xfId="46" applyFont="1" applyBorder="1" applyAlignment="1">
      <alignment vertical="center"/>
      <protection/>
    </xf>
    <xf numFmtId="0" fontId="59" fillId="33" borderId="0" xfId="46" applyFont="1" applyFill="1" applyBorder="1" applyAlignment="1">
      <alignment vertical="center"/>
      <protection/>
    </xf>
    <xf numFmtId="0" fontId="59" fillId="33" borderId="0" xfId="46" applyFont="1" applyFill="1" applyBorder="1" applyAlignment="1">
      <alignment horizontal="left" vertical="center"/>
      <protection/>
    </xf>
    <xf numFmtId="0" fontId="8" fillId="45" borderId="16" xfId="46" applyFont="1" applyFill="1" applyBorder="1" applyAlignment="1">
      <alignment horizontal="center" vertical="center"/>
      <protection/>
    </xf>
    <xf numFmtId="0" fontId="8" fillId="43" borderId="22" xfId="46" applyFont="1" applyFill="1" applyBorder="1" applyAlignment="1">
      <alignment horizontal="center" vertical="center"/>
      <protection/>
    </xf>
    <xf numFmtId="0" fontId="1" fillId="35" borderId="23" xfId="46" applyFill="1" applyBorder="1" applyAlignment="1">
      <alignment vertical="center"/>
      <protection/>
    </xf>
    <xf numFmtId="0" fontId="9" fillId="43" borderId="24" xfId="0" applyFont="1" applyFill="1" applyBorder="1" applyAlignment="1">
      <alignment horizontal="center" vertical="center"/>
    </xf>
    <xf numFmtId="0" fontId="8" fillId="38" borderId="24" xfId="46" applyFont="1" applyFill="1" applyBorder="1" applyAlignment="1">
      <alignment horizontal="center" vertical="center"/>
      <protection/>
    </xf>
    <xf numFmtId="0" fontId="8" fillId="41" borderId="24" xfId="46" applyFont="1" applyFill="1" applyBorder="1" applyAlignment="1">
      <alignment horizontal="center" vertical="center"/>
      <protection/>
    </xf>
    <xf numFmtId="0" fontId="8" fillId="38" borderId="24" xfId="0" applyFont="1" applyFill="1" applyBorder="1" applyAlignment="1">
      <alignment horizontal="center" vertical="center"/>
    </xf>
    <xf numFmtId="0" fontId="8" fillId="41" borderId="24" xfId="0" applyFont="1" applyFill="1" applyBorder="1" applyAlignment="1">
      <alignment horizontal="center" vertical="center"/>
    </xf>
    <xf numFmtId="0" fontId="9" fillId="33" borderId="12" xfId="46" applyFont="1" applyFill="1" applyBorder="1" applyAlignment="1">
      <alignment horizontal="left" vertical="center"/>
      <protection/>
    </xf>
    <xf numFmtId="0" fontId="12" fillId="46" borderId="25" xfId="46" applyFont="1" applyFill="1" applyBorder="1" applyAlignment="1">
      <alignment horizontal="left" vertical="center"/>
      <protection/>
    </xf>
    <xf numFmtId="0" fontId="2" fillId="46" borderId="26" xfId="46" applyFont="1" applyFill="1" applyBorder="1" applyAlignment="1">
      <alignment vertical="center"/>
      <protection/>
    </xf>
    <xf numFmtId="0" fontId="12" fillId="46" borderId="26" xfId="46" applyFont="1" applyFill="1" applyBorder="1" applyAlignment="1">
      <alignment horizontal="center" vertical="center"/>
      <protection/>
    </xf>
    <xf numFmtId="0" fontId="12" fillId="47" borderId="26" xfId="46" applyFont="1" applyFill="1" applyBorder="1" applyAlignment="1">
      <alignment horizontal="center" vertical="center"/>
      <protection/>
    </xf>
    <xf numFmtId="0" fontId="12" fillId="46" borderId="27" xfId="46" applyFont="1" applyFill="1" applyBorder="1" applyAlignment="1">
      <alignment horizontal="center" vertical="center" wrapText="1"/>
      <protection/>
    </xf>
    <xf numFmtId="0" fontId="2" fillId="48" borderId="28" xfId="46" applyFont="1" applyFill="1" applyBorder="1" applyAlignment="1">
      <alignment horizontal="left" vertical="top"/>
      <protection/>
    </xf>
    <xf numFmtId="0" fontId="8" fillId="43" borderId="29" xfId="46" applyFont="1" applyFill="1" applyBorder="1" applyAlignment="1">
      <alignment horizontal="center" vertical="center"/>
      <protection/>
    </xf>
    <xf numFmtId="0" fontId="9" fillId="43" borderId="30" xfId="0" applyFont="1" applyFill="1" applyBorder="1" applyAlignment="1">
      <alignment horizontal="center" vertical="center"/>
    </xf>
    <xf numFmtId="0" fontId="8" fillId="38" borderId="31" xfId="46" applyFont="1" applyFill="1" applyBorder="1" applyAlignment="1">
      <alignment horizontal="center" vertical="center"/>
      <protection/>
    </xf>
    <xf numFmtId="0" fontId="8" fillId="41" borderId="31" xfId="46" applyFont="1" applyFill="1" applyBorder="1" applyAlignment="1">
      <alignment horizontal="center" vertical="center"/>
      <protection/>
    </xf>
    <xf numFmtId="0" fontId="8" fillId="38" borderId="32" xfId="46" applyFont="1" applyFill="1" applyBorder="1" applyAlignment="1">
      <alignment horizontal="center" vertical="center"/>
      <protection/>
    </xf>
    <xf numFmtId="0" fontId="8" fillId="38" borderId="33" xfId="46" applyFont="1" applyFill="1" applyBorder="1" applyAlignment="1">
      <alignment horizontal="center" vertical="center"/>
      <protection/>
    </xf>
    <xf numFmtId="0" fontId="8" fillId="38" borderId="34" xfId="0" applyFont="1" applyFill="1" applyBorder="1" applyAlignment="1">
      <alignment horizontal="center" vertical="center"/>
    </xf>
    <xf numFmtId="0" fontId="14" fillId="38" borderId="12" xfId="0" applyFont="1" applyFill="1" applyBorder="1" applyAlignment="1">
      <alignment vertical="center"/>
    </xf>
    <xf numFmtId="0" fontId="14" fillId="39" borderId="35" xfId="0" applyFont="1" applyFill="1" applyBorder="1" applyAlignment="1">
      <alignment vertical="center"/>
    </xf>
    <xf numFmtId="0" fontId="9" fillId="43" borderId="31" xfId="46" applyFont="1" applyFill="1" applyBorder="1" applyAlignment="1">
      <alignment horizontal="center" vertical="center"/>
      <protection/>
    </xf>
    <xf numFmtId="0" fontId="9" fillId="43" borderId="20" xfId="0" applyFont="1" applyFill="1" applyBorder="1" applyAlignment="1">
      <alignment horizontal="center" vertical="center"/>
    </xf>
    <xf numFmtId="0" fontId="8" fillId="41" borderId="36" xfId="46" applyFont="1" applyFill="1" applyBorder="1" applyAlignment="1">
      <alignment horizontal="center" vertical="center"/>
      <protection/>
    </xf>
    <xf numFmtId="0" fontId="8" fillId="41" borderId="37" xfId="46" applyFont="1" applyFill="1" applyBorder="1" applyAlignment="1">
      <alignment horizontal="center" vertical="center"/>
      <protection/>
    </xf>
    <xf numFmtId="0" fontId="8" fillId="38" borderId="38" xfId="46" applyFont="1" applyFill="1" applyBorder="1" applyAlignment="1">
      <alignment vertical="center"/>
      <protection/>
    </xf>
    <xf numFmtId="0" fontId="8" fillId="38" borderId="39" xfId="46" applyFont="1" applyFill="1" applyBorder="1" applyAlignment="1">
      <alignment vertical="center"/>
      <protection/>
    </xf>
    <xf numFmtId="0" fontId="45" fillId="43" borderId="38" xfId="0" applyFont="1" applyFill="1" applyBorder="1" applyAlignment="1">
      <alignment vertical="center" wrapText="1"/>
    </xf>
    <xf numFmtId="0" fontId="8" fillId="40" borderId="40" xfId="0" applyFont="1" applyFill="1" applyBorder="1" applyAlignment="1">
      <alignment vertical="center"/>
    </xf>
    <xf numFmtId="0" fontId="8" fillId="44" borderId="41" xfId="0" applyFont="1" applyFill="1" applyBorder="1" applyAlignment="1">
      <alignment vertical="center"/>
    </xf>
    <xf numFmtId="0" fontId="8" fillId="40" borderId="41" xfId="0" applyFont="1" applyFill="1" applyBorder="1" applyAlignment="1">
      <alignment vertical="center"/>
    </xf>
    <xf numFmtId="0" fontId="8" fillId="38" borderId="42" xfId="46" applyFont="1" applyFill="1" applyBorder="1" applyAlignment="1">
      <alignment horizontal="center" vertical="center"/>
      <protection/>
    </xf>
    <xf numFmtId="0" fontId="8" fillId="38" borderId="43" xfId="46" applyFont="1" applyFill="1" applyBorder="1" applyAlignment="1">
      <alignment horizontal="center" vertical="center"/>
      <protection/>
    </xf>
    <xf numFmtId="0" fontId="8" fillId="43" borderId="41" xfId="0" applyFont="1" applyFill="1" applyBorder="1" applyAlignment="1">
      <alignment horizontal="center" vertical="center"/>
    </xf>
    <xf numFmtId="0" fontId="59" fillId="37" borderId="0" xfId="46" applyFont="1" applyFill="1" applyBorder="1" applyAlignment="1">
      <alignment horizontal="left" vertical="center"/>
      <protection/>
    </xf>
    <xf numFmtId="0" fontId="59" fillId="37" borderId="0" xfId="46" applyFont="1" applyFill="1" applyBorder="1" applyAlignment="1">
      <alignment vertical="center"/>
      <protection/>
    </xf>
    <xf numFmtId="0" fontId="59" fillId="37" borderId="0" xfId="46" applyFont="1" applyFill="1" applyBorder="1" applyAlignment="1">
      <alignment horizontal="center" vertical="center"/>
      <protection/>
    </xf>
    <xf numFmtId="0" fontId="76" fillId="37" borderId="0" xfId="46" applyFont="1" applyFill="1" applyBorder="1" applyAlignment="1">
      <alignment horizontal="left" vertical="center"/>
      <protection/>
    </xf>
    <xf numFmtId="0" fontId="77" fillId="37" borderId="0" xfId="46" applyFont="1" applyFill="1" applyBorder="1" applyAlignment="1">
      <alignment horizontal="left" vertical="center"/>
      <protection/>
    </xf>
    <xf numFmtId="0" fontId="75" fillId="37" borderId="0" xfId="46" applyFont="1" applyFill="1" applyBorder="1" applyAlignment="1">
      <alignment horizontal="left" vertical="center" wrapText="1"/>
      <protection/>
    </xf>
    <xf numFmtId="1" fontId="59" fillId="37" borderId="0" xfId="46" applyNumberFormat="1" applyFont="1" applyFill="1" applyBorder="1" applyAlignment="1">
      <alignment horizontal="left" vertical="center"/>
      <protection/>
    </xf>
    <xf numFmtId="0" fontId="75" fillId="37" borderId="0" xfId="46" applyFont="1" applyFill="1" applyBorder="1" applyAlignment="1">
      <alignment horizontal="left" vertical="center"/>
      <protection/>
    </xf>
    <xf numFmtId="0" fontId="8" fillId="43" borderId="44" xfId="0" applyFont="1" applyFill="1" applyBorder="1" applyAlignment="1">
      <alignment horizontal="center" vertical="center"/>
    </xf>
    <xf numFmtId="0" fontId="8" fillId="43" borderId="45" xfId="0" applyFont="1" applyFill="1" applyBorder="1" applyAlignment="1">
      <alignment horizontal="center" vertical="center"/>
    </xf>
    <xf numFmtId="0" fontId="1" fillId="33" borderId="46" xfId="46" applyFill="1" applyBorder="1" applyAlignment="1">
      <alignment vertical="center"/>
      <protection/>
    </xf>
    <xf numFmtId="0" fontId="2" fillId="33" borderId="11" xfId="46" applyFont="1" applyFill="1" applyBorder="1" applyAlignment="1">
      <alignment horizontal="right" vertical="center"/>
      <protection/>
    </xf>
    <xf numFmtId="0" fontId="2" fillId="33" borderId="47" xfId="46" applyFont="1" applyFill="1" applyBorder="1" applyAlignment="1">
      <alignment horizontal="center" vertical="center"/>
      <protection/>
    </xf>
    <xf numFmtId="14" fontId="6" fillId="36" borderId="47" xfId="46" applyNumberFormat="1" applyFont="1" applyFill="1" applyBorder="1" applyAlignment="1">
      <alignment horizontal="center" vertical="center"/>
      <protection/>
    </xf>
    <xf numFmtId="0" fontId="59" fillId="33" borderId="0" xfId="46" applyFont="1" applyFill="1" applyAlignment="1">
      <alignment horizontal="left" vertical="center"/>
      <protection/>
    </xf>
    <xf numFmtId="0" fontId="59" fillId="33" borderId="0" xfId="46" applyFont="1" applyFill="1" applyAlignment="1">
      <alignment horizontal="center" vertical="center"/>
      <protection/>
    </xf>
    <xf numFmtId="0" fontId="78" fillId="37" borderId="0" xfId="0" applyFont="1" applyFill="1" applyAlignment="1">
      <alignment/>
    </xf>
    <xf numFmtId="0" fontId="59" fillId="0" borderId="0" xfId="46" applyFont="1" applyBorder="1" applyAlignment="1">
      <alignment horizontal="left" vertical="center"/>
      <protection/>
    </xf>
    <xf numFmtId="0" fontId="59" fillId="0" borderId="0" xfId="46" applyFont="1" applyAlignment="1">
      <alignment horizontal="left" vertical="center"/>
      <protection/>
    </xf>
    <xf numFmtId="0" fontId="9" fillId="33" borderId="0" xfId="46" applyFont="1" applyFill="1" applyBorder="1" applyAlignment="1">
      <alignment vertical="center"/>
      <protection/>
    </xf>
    <xf numFmtId="0" fontId="1" fillId="33" borderId="47" xfId="46" applyFill="1" applyBorder="1" applyAlignment="1">
      <alignment vertical="center"/>
      <protection/>
    </xf>
    <xf numFmtId="0" fontId="1" fillId="33" borderId="23" xfId="46" applyFill="1" applyBorder="1" applyAlignment="1">
      <alignment vertical="center"/>
      <protection/>
    </xf>
    <xf numFmtId="0" fontId="8" fillId="0" borderId="0" xfId="46" applyFont="1" applyAlignment="1">
      <alignment vertical="center"/>
      <protection/>
    </xf>
    <xf numFmtId="0" fontId="8" fillId="33" borderId="0" xfId="46" applyFont="1" applyFill="1" applyAlignment="1">
      <alignment vertical="center"/>
      <protection/>
    </xf>
    <xf numFmtId="0" fontId="75" fillId="33" borderId="0" xfId="46" applyFont="1" applyFill="1" applyBorder="1" applyAlignment="1">
      <alignment horizontal="center" vertical="center"/>
      <protection/>
    </xf>
    <xf numFmtId="0" fontId="15" fillId="33" borderId="0" xfId="46" applyFont="1" applyFill="1" applyAlignment="1">
      <alignment vertical="center"/>
      <protection/>
    </xf>
    <xf numFmtId="0" fontId="15" fillId="33" borderId="0" xfId="46" applyFont="1" applyFill="1">
      <alignment/>
      <protection/>
    </xf>
    <xf numFmtId="0" fontId="1" fillId="37" borderId="0" xfId="46" applyFill="1">
      <alignment/>
      <protection/>
    </xf>
    <xf numFmtId="0" fontId="1" fillId="49" borderId="0" xfId="46" applyFill="1">
      <alignment/>
      <protection/>
    </xf>
    <xf numFmtId="0" fontId="6" fillId="36" borderId="46" xfId="46" applyFont="1" applyFill="1" applyBorder="1" applyAlignment="1">
      <alignment horizontal="center" vertical="center"/>
      <protection/>
    </xf>
    <xf numFmtId="0" fontId="6" fillId="36" borderId="11" xfId="46" applyFont="1" applyFill="1" applyBorder="1" applyAlignment="1">
      <alignment horizontal="center" vertical="center"/>
      <protection/>
    </xf>
    <xf numFmtId="0" fontId="6" fillId="36" borderId="47" xfId="46" applyFont="1" applyFill="1" applyBorder="1" applyAlignment="1">
      <alignment horizontal="center" vertical="center"/>
      <protection/>
    </xf>
    <xf numFmtId="0" fontId="6" fillId="36" borderId="12" xfId="46" applyFont="1" applyFill="1" applyBorder="1" applyAlignment="1">
      <alignment horizontal="center" vertical="center"/>
      <protection/>
    </xf>
    <xf numFmtId="0" fontId="6" fillId="36" borderId="23" xfId="46" applyFont="1" applyFill="1" applyBorder="1" applyAlignment="1">
      <alignment horizontal="center" vertical="center"/>
      <protection/>
    </xf>
    <xf numFmtId="0" fontId="79" fillId="46" borderId="22" xfId="46" applyFont="1" applyFill="1" applyBorder="1" applyAlignment="1">
      <alignment horizontal="center" vertical="center"/>
      <protection/>
    </xf>
    <xf numFmtId="0" fontId="79" fillId="48" borderId="22" xfId="46" applyFont="1" applyFill="1" applyBorder="1" applyAlignment="1">
      <alignment horizontal="center" vertical="center"/>
      <protection/>
    </xf>
    <xf numFmtId="0" fontId="6" fillId="36" borderId="28" xfId="46" applyFont="1" applyFill="1" applyBorder="1" applyAlignment="1">
      <alignment horizontal="center" vertical="center"/>
      <protection/>
    </xf>
    <xf numFmtId="0" fontId="21" fillId="36" borderId="48" xfId="46" applyFont="1" applyFill="1" applyBorder="1" applyAlignment="1">
      <alignment horizontal="center" vertical="center"/>
      <protection/>
    </xf>
    <xf numFmtId="0" fontId="6" fillId="36" borderId="48" xfId="46" applyFont="1" applyFill="1" applyBorder="1" applyAlignment="1">
      <alignment horizontal="center" vertical="center"/>
      <protection/>
    </xf>
    <xf numFmtId="0" fontId="6" fillId="36" borderId="49" xfId="46" applyFont="1" applyFill="1" applyBorder="1" applyAlignment="1">
      <alignment horizontal="center" vertical="center"/>
      <protection/>
    </xf>
    <xf numFmtId="0" fontId="15" fillId="33" borderId="0" xfId="46" applyFont="1" applyFill="1" applyBorder="1" applyAlignment="1">
      <alignment vertical="center" wrapText="1"/>
      <protection/>
    </xf>
    <xf numFmtId="0" fontId="15" fillId="33" borderId="0" xfId="46" applyFont="1" applyFill="1" applyBorder="1" applyAlignment="1">
      <alignment wrapText="1"/>
      <protection/>
    </xf>
    <xf numFmtId="0" fontId="1" fillId="0" borderId="0" xfId="46" applyFont="1">
      <alignment/>
      <protection/>
    </xf>
    <xf numFmtId="0" fontId="1" fillId="50" borderId="46" xfId="46" applyFont="1" applyFill="1" applyBorder="1" applyAlignment="1">
      <alignment vertical="center"/>
      <protection/>
    </xf>
    <xf numFmtId="0" fontId="1" fillId="50" borderId="11" xfId="46" applyFont="1" applyFill="1" applyBorder="1" applyAlignment="1">
      <alignment vertical="center"/>
      <protection/>
    </xf>
    <xf numFmtId="0" fontId="1" fillId="51" borderId="11" xfId="46" applyFont="1" applyFill="1" applyBorder="1">
      <alignment/>
      <protection/>
    </xf>
    <xf numFmtId="0" fontId="1" fillId="51" borderId="47" xfId="46" applyFont="1" applyFill="1" applyBorder="1">
      <alignment/>
      <protection/>
    </xf>
    <xf numFmtId="0" fontId="8" fillId="52" borderId="46" xfId="0" applyFont="1" applyFill="1" applyBorder="1" applyAlignment="1">
      <alignment vertical="center"/>
    </xf>
    <xf numFmtId="0" fontId="8" fillId="52" borderId="11" xfId="0" applyFont="1" applyFill="1" applyBorder="1" applyAlignment="1">
      <alignment vertical="center"/>
    </xf>
    <xf numFmtId="0" fontId="1" fillId="52" borderId="11" xfId="46" applyFont="1" applyFill="1" applyBorder="1">
      <alignment/>
      <protection/>
    </xf>
    <xf numFmtId="0" fontId="1" fillId="52" borderId="47" xfId="46" applyFont="1" applyFill="1" applyBorder="1">
      <alignment/>
      <protection/>
    </xf>
    <xf numFmtId="0" fontId="1" fillId="50" borderId="12" xfId="46" applyFont="1" applyFill="1" applyBorder="1" applyAlignment="1">
      <alignment vertical="center"/>
      <protection/>
    </xf>
    <xf numFmtId="0" fontId="16" fillId="50" borderId="0" xfId="46" applyFont="1" applyFill="1" applyBorder="1" applyAlignment="1">
      <alignment vertical="center"/>
      <protection/>
    </xf>
    <xf numFmtId="0" fontId="1" fillId="51" borderId="0" xfId="46" applyFont="1" applyFill="1" applyBorder="1">
      <alignment/>
      <protection/>
    </xf>
    <xf numFmtId="0" fontId="1" fillId="51" borderId="23" xfId="46" applyFont="1" applyFill="1" applyBorder="1">
      <alignment/>
      <protection/>
    </xf>
    <xf numFmtId="0" fontId="1" fillId="52" borderId="12" xfId="46" applyFont="1" applyFill="1" applyBorder="1">
      <alignment/>
      <protection/>
    </xf>
    <xf numFmtId="0" fontId="8" fillId="52" borderId="0" xfId="0" applyFont="1" applyFill="1" applyBorder="1" applyAlignment="1">
      <alignment vertical="center"/>
    </xf>
    <xf numFmtId="0" fontId="1" fillId="52" borderId="23" xfId="46" applyFont="1" applyFill="1" applyBorder="1">
      <alignment/>
      <protection/>
    </xf>
    <xf numFmtId="0" fontId="1" fillId="50" borderId="0" xfId="46" applyFont="1" applyFill="1" applyBorder="1" applyAlignment="1">
      <alignment vertical="center"/>
      <protection/>
    </xf>
    <xf numFmtId="0" fontId="2" fillId="50" borderId="0" xfId="46" applyFont="1" applyFill="1" applyBorder="1" applyAlignment="1">
      <alignment vertical="center"/>
      <protection/>
    </xf>
    <xf numFmtId="0" fontId="1" fillId="52" borderId="0" xfId="46" applyFont="1" applyFill="1" applyBorder="1">
      <alignment/>
      <protection/>
    </xf>
    <xf numFmtId="0" fontId="8" fillId="52" borderId="28" xfId="0" applyFont="1" applyFill="1" applyBorder="1" applyAlignment="1">
      <alignment vertical="center"/>
    </xf>
    <xf numFmtId="0" fontId="8" fillId="52" borderId="48" xfId="0" applyFont="1" applyFill="1" applyBorder="1" applyAlignment="1">
      <alignment vertical="center"/>
    </xf>
    <xf numFmtId="0" fontId="1" fillId="52" borderId="48" xfId="46" applyFont="1" applyFill="1" applyBorder="1">
      <alignment/>
      <protection/>
    </xf>
    <xf numFmtId="0" fontId="1" fillId="52" borderId="49" xfId="46" applyFont="1" applyFill="1" applyBorder="1">
      <alignment/>
      <protection/>
    </xf>
    <xf numFmtId="0" fontId="25" fillId="50" borderId="0" xfId="46" applyFont="1" applyFill="1" applyBorder="1" applyAlignment="1">
      <alignment vertical="center"/>
      <protection/>
    </xf>
    <xf numFmtId="0" fontId="1" fillId="52" borderId="0" xfId="46" applyFill="1">
      <alignment/>
      <protection/>
    </xf>
    <xf numFmtId="0" fontId="1" fillId="50" borderId="28" xfId="46" applyFont="1" applyFill="1" applyBorder="1" applyAlignment="1">
      <alignment vertical="center"/>
      <protection/>
    </xf>
    <xf numFmtId="0" fontId="1" fillId="50" borderId="48" xfId="46" applyFont="1" applyFill="1" applyBorder="1" applyAlignment="1">
      <alignment vertical="center"/>
      <protection/>
    </xf>
    <xf numFmtId="0" fontId="1" fillId="51" borderId="48" xfId="46" applyFont="1" applyFill="1" applyBorder="1">
      <alignment/>
      <protection/>
    </xf>
    <xf numFmtId="0" fontId="1" fillId="51" borderId="49" xfId="46" applyFont="1" applyFill="1" applyBorder="1">
      <alignment/>
      <protection/>
    </xf>
    <xf numFmtId="0" fontId="1" fillId="33" borderId="0" xfId="46" applyFont="1" applyFill="1" applyAlignment="1">
      <alignment vertical="center"/>
      <protection/>
    </xf>
    <xf numFmtId="0" fontId="1" fillId="33" borderId="0" xfId="46" applyFont="1" applyFill="1">
      <alignment/>
      <protection/>
    </xf>
    <xf numFmtId="0" fontId="11" fillId="52" borderId="0" xfId="0" applyFont="1" applyFill="1" applyBorder="1" applyAlignment="1">
      <alignment vertical="center"/>
    </xf>
    <xf numFmtId="0" fontId="9" fillId="52" borderId="0" xfId="0" applyFont="1" applyFill="1" applyBorder="1" applyAlignment="1">
      <alignment vertical="center"/>
    </xf>
    <xf numFmtId="0" fontId="26" fillId="37" borderId="40" xfId="49" applyFont="1" applyFill="1" applyBorder="1" applyAlignment="1" applyProtection="1">
      <alignment horizontal="left" vertical="center"/>
      <protection/>
    </xf>
    <xf numFmtId="0" fontId="1" fillId="37" borderId="16" xfId="46" applyFont="1" applyFill="1" applyBorder="1">
      <alignment/>
      <protection/>
    </xf>
    <xf numFmtId="0" fontId="8" fillId="38" borderId="40" xfId="46" applyFont="1" applyFill="1" applyBorder="1" applyAlignment="1">
      <alignment vertical="center"/>
      <protection/>
    </xf>
    <xf numFmtId="0" fontId="8" fillId="53" borderId="16" xfId="46" applyFont="1" applyFill="1" applyBorder="1" applyAlignment="1">
      <alignment vertical="center"/>
      <protection/>
    </xf>
    <xf numFmtId="0" fontId="8" fillId="38" borderId="16" xfId="46" applyFont="1" applyFill="1" applyBorder="1" applyAlignment="1">
      <alignment vertical="center"/>
      <protection/>
    </xf>
    <xf numFmtId="0" fontId="75" fillId="54" borderId="40" xfId="0" applyFont="1" applyFill="1" applyBorder="1" applyAlignment="1">
      <alignment vertical="center"/>
    </xf>
    <xf numFmtId="0" fontId="80" fillId="54" borderId="16" xfId="0" applyFont="1" applyFill="1" applyBorder="1" applyAlignment="1">
      <alignment vertical="center"/>
    </xf>
    <xf numFmtId="0" fontId="14" fillId="39" borderId="40" xfId="46" applyFont="1" applyFill="1" applyBorder="1" applyAlignment="1">
      <alignment vertical="center"/>
      <protection/>
    </xf>
    <xf numFmtId="0" fontId="24" fillId="42" borderId="16" xfId="46" applyFont="1" applyFill="1" applyBorder="1" applyAlignment="1">
      <alignment vertical="center"/>
      <protection/>
    </xf>
    <xf numFmtId="0" fontId="14" fillId="39" borderId="16" xfId="46" applyFont="1" applyFill="1" applyBorder="1" applyAlignment="1">
      <alignment vertical="center"/>
      <protection/>
    </xf>
    <xf numFmtId="0" fontId="8" fillId="37" borderId="0" xfId="0" applyFont="1" applyFill="1" applyBorder="1" applyAlignment="1">
      <alignment vertical="center"/>
    </xf>
    <xf numFmtId="0" fontId="1" fillId="37" borderId="0" xfId="46" applyFont="1" applyFill="1" applyBorder="1">
      <alignment/>
      <protection/>
    </xf>
    <xf numFmtId="0" fontId="1" fillId="37" borderId="0" xfId="46" applyFill="1" applyBorder="1">
      <alignment/>
      <protection/>
    </xf>
    <xf numFmtId="0" fontId="1" fillId="49" borderId="0" xfId="46" applyFill="1" applyBorder="1">
      <alignment/>
      <protection/>
    </xf>
    <xf numFmtId="0" fontId="74" fillId="33" borderId="0" xfId="46" applyFont="1" applyFill="1" applyAlignment="1">
      <alignment vertical="center"/>
      <protection/>
    </xf>
    <xf numFmtId="0" fontId="9" fillId="34" borderId="10" xfId="46" applyFont="1" applyFill="1" applyBorder="1" applyAlignment="1">
      <alignment horizontal="center" vertical="center"/>
      <protection/>
    </xf>
    <xf numFmtId="0" fontId="9" fillId="34" borderId="10" xfId="0" applyFont="1" applyFill="1" applyBorder="1" applyAlignment="1">
      <alignment horizontal="center" vertical="center"/>
    </xf>
    <xf numFmtId="0" fontId="14" fillId="41" borderId="50" xfId="0" applyFont="1" applyFill="1" applyBorder="1" applyAlignment="1">
      <alignment vertical="center"/>
    </xf>
    <xf numFmtId="0" fontId="8" fillId="41" borderId="51" xfId="46" applyFont="1" applyFill="1" applyBorder="1" applyAlignment="1">
      <alignment horizontal="center" vertical="center"/>
      <protection/>
    </xf>
    <xf numFmtId="0" fontId="0" fillId="37" borderId="0" xfId="0" applyFill="1" applyAlignment="1">
      <alignment/>
    </xf>
    <xf numFmtId="0" fontId="8" fillId="53" borderId="38" xfId="46" applyFont="1" applyFill="1" applyBorder="1" applyAlignment="1">
      <alignment vertical="center"/>
      <protection/>
    </xf>
    <xf numFmtId="0" fontId="8" fillId="53" borderId="52" xfId="46" applyFont="1" applyFill="1" applyBorder="1" applyAlignment="1">
      <alignment vertical="center"/>
      <protection/>
    </xf>
    <xf numFmtId="0" fontId="1" fillId="49" borderId="0" xfId="46" applyFill="1" applyAlignment="1">
      <alignment vertical="center"/>
      <protection/>
    </xf>
    <xf numFmtId="0" fontId="8" fillId="40" borderId="41" xfId="46" applyFont="1" applyFill="1" applyBorder="1" applyAlignment="1">
      <alignment horizontal="center" vertical="center"/>
      <protection/>
    </xf>
    <xf numFmtId="0" fontId="1" fillId="52" borderId="53" xfId="46" applyFont="1" applyFill="1" applyBorder="1">
      <alignment/>
      <protection/>
    </xf>
    <xf numFmtId="0" fontId="2" fillId="48" borderId="46" xfId="46" applyFont="1" applyFill="1" applyBorder="1" applyAlignment="1">
      <alignment/>
      <protection/>
    </xf>
    <xf numFmtId="0" fontId="12" fillId="46" borderId="27" xfId="46" applyFont="1" applyFill="1" applyBorder="1" applyAlignment="1">
      <alignment horizontal="center" vertical="center"/>
      <protection/>
    </xf>
    <xf numFmtId="0" fontId="8" fillId="43" borderId="54" xfId="0" applyFont="1" applyFill="1" applyBorder="1" applyAlignment="1">
      <alignment horizontal="center" vertical="center"/>
    </xf>
    <xf numFmtId="0" fontId="8" fillId="38" borderId="55" xfId="46" applyFont="1" applyFill="1" applyBorder="1" applyAlignment="1">
      <alignment horizontal="center" vertical="center"/>
      <protection/>
    </xf>
    <xf numFmtId="0" fontId="8" fillId="43" borderId="20" xfId="0" applyFont="1" applyFill="1" applyBorder="1" applyAlignment="1">
      <alignment horizontal="center" vertical="center"/>
    </xf>
    <xf numFmtId="0" fontId="9" fillId="43" borderId="56" xfId="46" applyFont="1" applyFill="1" applyBorder="1" applyAlignment="1">
      <alignment vertical="center"/>
      <protection/>
    </xf>
    <xf numFmtId="0" fontId="9" fillId="43" borderId="21" xfId="46" applyFont="1" applyFill="1" applyBorder="1" applyAlignment="1">
      <alignment vertical="center"/>
      <protection/>
    </xf>
    <xf numFmtId="0" fontId="14" fillId="39" borderId="57" xfId="0" applyFont="1" applyFill="1" applyBorder="1" applyAlignment="1">
      <alignment vertical="center"/>
    </xf>
    <xf numFmtId="0" fontId="14" fillId="42" borderId="58" xfId="0" applyFont="1" applyFill="1" applyBorder="1" applyAlignment="1">
      <alignment vertical="center"/>
    </xf>
    <xf numFmtId="0" fontId="9" fillId="34" borderId="59" xfId="46" applyFont="1" applyFill="1" applyBorder="1" applyAlignment="1">
      <alignment vertical="center"/>
      <protection/>
    </xf>
    <xf numFmtId="0" fontId="1" fillId="0" borderId="59" xfId="46" applyBorder="1" applyAlignment="1">
      <alignment vertical="center"/>
      <protection/>
    </xf>
    <xf numFmtId="0" fontId="9" fillId="34" borderId="59"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1" fillId="0" borderId="61" xfId="46" applyFont="1" applyBorder="1" applyAlignment="1">
      <alignment vertical="center"/>
      <protection/>
    </xf>
    <xf numFmtId="0" fontId="0" fillId="0" borderId="61" xfId="0" applyBorder="1" applyAlignment="1">
      <alignment horizontal="center" vertical="center"/>
    </xf>
    <xf numFmtId="0" fontId="76" fillId="37" borderId="0" xfId="46" applyFont="1" applyFill="1" applyBorder="1" applyAlignment="1">
      <alignment vertical="center"/>
      <protection/>
    </xf>
    <xf numFmtId="0" fontId="59" fillId="37" borderId="0" xfId="46" applyFont="1" applyFill="1" applyBorder="1" applyAlignment="1">
      <alignment vertical="center"/>
      <protection/>
    </xf>
    <xf numFmtId="0" fontId="81" fillId="37" borderId="0" xfId="46" applyFont="1" applyFill="1" applyBorder="1" applyAlignment="1">
      <alignment vertical="center"/>
      <protection/>
    </xf>
    <xf numFmtId="0" fontId="82" fillId="37" borderId="0" xfId="46" applyFont="1" applyFill="1" applyBorder="1" applyAlignment="1">
      <alignment horizontal="center" vertical="center"/>
      <protection/>
    </xf>
    <xf numFmtId="0" fontId="81" fillId="37" borderId="0" xfId="46" applyFont="1" applyFill="1" applyBorder="1" applyAlignment="1">
      <alignment horizontal="center" vertical="center"/>
      <protection/>
    </xf>
    <xf numFmtId="0" fontId="82" fillId="37" borderId="0" xfId="46" applyFont="1" applyFill="1" applyBorder="1" applyAlignment="1">
      <alignment vertical="center"/>
      <protection/>
    </xf>
    <xf numFmtId="0" fontId="78" fillId="37" borderId="0" xfId="0" applyFont="1" applyFill="1" applyBorder="1" applyAlignment="1">
      <alignment horizontal="center" vertical="center"/>
    </xf>
    <xf numFmtId="0" fontId="82" fillId="37" borderId="0" xfId="46" applyNumberFormat="1" applyFont="1" applyFill="1" applyBorder="1" applyAlignment="1">
      <alignment horizontal="center" vertical="center"/>
      <protection/>
    </xf>
    <xf numFmtId="0" fontId="59" fillId="37" borderId="0" xfId="46" applyFont="1" applyFill="1" applyBorder="1" applyAlignment="1">
      <alignment horizontal="center" vertical="center"/>
      <protection/>
    </xf>
    <xf numFmtId="49" fontId="82" fillId="37" borderId="0" xfId="46" applyNumberFormat="1" applyFont="1" applyFill="1" applyBorder="1" applyAlignment="1">
      <alignment vertical="center"/>
      <protection/>
    </xf>
    <xf numFmtId="0" fontId="75" fillId="37" borderId="0" xfId="0" applyFont="1" applyFill="1" applyBorder="1" applyAlignment="1">
      <alignment horizontal="center" vertical="center"/>
    </xf>
    <xf numFmtId="0" fontId="75" fillId="37" borderId="0" xfId="46" applyFont="1" applyFill="1" applyBorder="1" applyAlignment="1">
      <alignment horizontal="center" vertical="center"/>
      <protection/>
    </xf>
    <xf numFmtId="1" fontId="59" fillId="37" borderId="0" xfId="46" applyNumberFormat="1" applyFont="1" applyFill="1" applyBorder="1" applyAlignment="1">
      <alignment horizontal="center" vertical="center"/>
      <protection/>
    </xf>
    <xf numFmtId="0" fontId="59" fillId="37" borderId="0" xfId="46" applyNumberFormat="1" applyFont="1" applyFill="1" applyBorder="1" applyAlignment="1">
      <alignment horizontal="center" vertical="center"/>
      <protection/>
    </xf>
    <xf numFmtId="0" fontId="78" fillId="37" borderId="0" xfId="0" applyFont="1" applyFill="1" applyBorder="1" applyAlignment="1">
      <alignment/>
    </xf>
    <xf numFmtId="0" fontId="83" fillId="37" borderId="0" xfId="0" applyFont="1" applyFill="1" applyAlignment="1">
      <alignment/>
    </xf>
    <xf numFmtId="0" fontId="82" fillId="37" borderId="0" xfId="46" applyNumberFormat="1" applyFont="1" applyFill="1" applyBorder="1" applyAlignment="1">
      <alignment horizontal="left" vertical="center"/>
      <protection/>
    </xf>
    <xf numFmtId="0" fontId="59" fillId="0" borderId="0" xfId="46" applyFont="1" applyBorder="1" applyAlignment="1">
      <alignment horizontal="center" vertical="center"/>
      <protection/>
    </xf>
    <xf numFmtId="0" fontId="59" fillId="0" borderId="0" xfId="46" applyFont="1" applyAlignment="1">
      <alignment horizontal="center" vertical="center"/>
      <protection/>
    </xf>
    <xf numFmtId="0" fontId="16" fillId="36" borderId="0" xfId="46" applyFont="1" applyFill="1" applyAlignment="1">
      <alignment vertical="center"/>
      <protection/>
    </xf>
    <xf numFmtId="0" fontId="6" fillId="36" borderId="0" xfId="46" applyFont="1" applyFill="1" applyAlignment="1">
      <alignment horizontal="center" vertical="center"/>
      <protection/>
    </xf>
    <xf numFmtId="0" fontId="15" fillId="36" borderId="0" xfId="46" applyFont="1" applyFill="1" applyAlignment="1">
      <alignment horizontal="left" vertical="center" wrapText="1"/>
      <protection/>
    </xf>
    <xf numFmtId="0" fontId="15" fillId="36" borderId="0" xfId="46" applyFont="1" applyFill="1" applyAlignment="1">
      <alignment horizontal="left" vertical="center"/>
      <protection/>
    </xf>
    <xf numFmtId="0" fontId="15" fillId="36" borderId="0" xfId="46" applyFont="1" applyFill="1" applyAlignment="1">
      <alignment horizontal="center" vertical="center"/>
      <protection/>
    </xf>
    <xf numFmtId="0" fontId="12" fillId="36" borderId="0" xfId="46" applyFont="1" applyFill="1" applyAlignment="1">
      <alignment horizontal="center" vertical="center"/>
      <protection/>
    </xf>
    <xf numFmtId="0" fontId="19" fillId="36" borderId="0" xfId="46" applyFont="1" applyFill="1" applyAlignment="1">
      <alignment horizontal="left" vertical="center"/>
      <protection/>
    </xf>
    <xf numFmtId="0" fontId="21" fillId="36" borderId="0" xfId="46" applyFont="1" applyFill="1" applyAlignment="1">
      <alignment horizontal="center" vertical="center"/>
      <protection/>
    </xf>
    <xf numFmtId="0" fontId="22" fillId="52" borderId="0" xfId="0" applyFont="1" applyFill="1" applyAlignment="1">
      <alignment vertical="center"/>
    </xf>
    <xf numFmtId="0" fontId="8" fillId="52" borderId="0" xfId="0" applyFont="1" applyFill="1" applyAlignment="1">
      <alignment vertical="center"/>
    </xf>
    <xf numFmtId="0" fontId="23" fillId="52" borderId="0" xfId="0" applyFont="1" applyFill="1" applyAlignment="1">
      <alignment vertical="center"/>
    </xf>
    <xf numFmtId="0" fontId="8" fillId="52" borderId="12" xfId="0" applyFont="1" applyFill="1" applyBorder="1" applyAlignment="1">
      <alignment vertical="center"/>
    </xf>
    <xf numFmtId="0" fontId="3" fillId="52" borderId="0" xfId="49" applyFont="1" applyFill="1" applyAlignment="1">
      <alignment vertical="center"/>
      <protection/>
    </xf>
    <xf numFmtId="0" fontId="3" fillId="52" borderId="48" xfId="49" applyFont="1" applyFill="1" applyBorder="1" applyAlignment="1">
      <alignment vertical="center"/>
      <protection/>
    </xf>
    <xf numFmtId="0" fontId="6" fillId="36" borderId="0" xfId="46" applyFont="1" applyFill="1" applyAlignment="1">
      <alignment horizontal="left" vertical="center"/>
      <protection/>
    </xf>
    <xf numFmtId="0" fontId="20" fillId="36" borderId="0" xfId="46" applyFont="1" applyFill="1" applyAlignment="1">
      <alignment horizontal="center" vertical="center"/>
      <protection/>
    </xf>
    <xf numFmtId="0" fontId="59" fillId="33" borderId="0" xfId="46" applyFont="1" applyFill="1" applyBorder="1" applyAlignment="1">
      <alignment horizontal="center" vertical="center"/>
      <protection/>
    </xf>
    <xf numFmtId="0" fontId="3" fillId="52" borderId="0" xfId="49" applyFont="1" applyFill="1" applyAlignment="1">
      <alignment horizontal="left" vertical="center"/>
      <protection/>
    </xf>
    <xf numFmtId="0" fontId="1" fillId="46" borderId="21" xfId="46" applyFont="1" applyFill="1" applyBorder="1" applyAlignment="1">
      <alignment horizontal="left" vertical="center"/>
      <protection/>
    </xf>
    <xf numFmtId="0" fontId="1" fillId="46" borderId="62" xfId="46" applyFont="1" applyFill="1" applyBorder="1" applyAlignment="1">
      <alignment horizontal="left" vertical="center"/>
      <protection/>
    </xf>
    <xf numFmtId="0" fontId="18" fillId="46" borderId="63" xfId="46" applyFont="1" applyFill="1" applyBorder="1" applyAlignment="1">
      <alignment horizontal="left" vertical="center"/>
      <protection/>
    </xf>
    <xf numFmtId="0" fontId="18" fillId="46" borderId="21" xfId="46" applyFont="1" applyFill="1" applyBorder="1" applyAlignment="1">
      <alignment horizontal="left" vertical="center"/>
      <protection/>
    </xf>
    <xf numFmtId="0" fontId="1" fillId="48" borderId="21" xfId="46" applyFont="1" applyFill="1" applyBorder="1" applyAlignment="1">
      <alignment horizontal="left" vertical="center"/>
      <protection/>
    </xf>
    <xf numFmtId="0" fontId="1" fillId="48" borderId="62" xfId="46" applyFont="1" applyFill="1" applyBorder="1" applyAlignment="1">
      <alignment horizontal="left" vertical="center"/>
      <protection/>
    </xf>
    <xf numFmtId="0" fontId="18" fillId="48" borderId="63" xfId="46" applyFont="1" applyFill="1" applyBorder="1" applyAlignment="1">
      <alignment horizontal="left" vertical="center"/>
      <protection/>
    </xf>
    <xf numFmtId="0" fontId="18" fillId="48" borderId="21" xfId="46" applyFont="1" applyFill="1" applyBorder="1" applyAlignment="1">
      <alignment horizontal="left" vertical="center"/>
      <protection/>
    </xf>
    <xf numFmtId="0" fontId="84" fillId="55" borderId="41" xfId="49" applyFont="1" applyFill="1" applyBorder="1" applyAlignment="1" quotePrefix="1">
      <alignment horizontal="center" vertical="center"/>
      <protection/>
    </xf>
    <xf numFmtId="0" fontId="84" fillId="55" borderId="22" xfId="49" applyFont="1" applyFill="1" applyBorder="1" applyAlignment="1" quotePrefix="1">
      <alignment horizontal="center" vertical="center"/>
      <protection/>
    </xf>
    <xf numFmtId="0" fontId="84" fillId="55" borderId="64" xfId="49" applyFont="1" applyFill="1" applyBorder="1" applyAlignment="1" quotePrefix="1">
      <alignment horizontal="center" vertical="center"/>
      <protection/>
    </xf>
    <xf numFmtId="0" fontId="16" fillId="36" borderId="0" xfId="46" applyFont="1" applyFill="1" applyAlignment="1">
      <alignment horizontal="left" vertical="center"/>
      <protection/>
    </xf>
    <xf numFmtId="0" fontId="15" fillId="36" borderId="0" xfId="46" applyFont="1" applyFill="1" applyAlignment="1">
      <alignment horizontal="left" vertical="center"/>
      <protection/>
    </xf>
    <xf numFmtId="0" fontId="15" fillId="36" borderId="0" xfId="46" applyFont="1" applyFill="1" applyAlignment="1">
      <alignment horizontal="left" vertical="center" wrapText="1"/>
      <protection/>
    </xf>
    <xf numFmtId="0" fontId="85" fillId="37" borderId="41" xfId="0" applyFont="1" applyFill="1" applyBorder="1" applyAlignment="1">
      <alignment horizontal="left" vertical="center"/>
    </xf>
    <xf numFmtId="0" fontId="85" fillId="37" borderId="22" xfId="0" applyFont="1" applyFill="1" applyBorder="1" applyAlignment="1">
      <alignment horizontal="left" vertical="center"/>
    </xf>
    <xf numFmtId="0" fontId="17" fillId="36" borderId="0" xfId="46" applyFont="1" applyFill="1" applyAlignment="1">
      <alignment horizontal="center" vertical="center"/>
      <protection/>
    </xf>
    <xf numFmtId="0" fontId="1" fillId="48" borderId="65" xfId="46" applyFont="1" applyFill="1" applyBorder="1" applyAlignment="1">
      <alignment horizontal="left" vertical="center"/>
      <protection/>
    </xf>
    <xf numFmtId="0" fontId="1" fillId="48" borderId="66" xfId="46" applyFont="1" applyFill="1" applyBorder="1" applyAlignment="1">
      <alignment horizontal="left" vertical="center"/>
      <protection/>
    </xf>
    <xf numFmtId="0" fontId="1" fillId="48" borderId="40" xfId="46" applyFont="1" applyFill="1" applyBorder="1" applyAlignment="1">
      <alignment horizontal="left" vertical="center"/>
      <protection/>
    </xf>
    <xf numFmtId="0" fontId="1" fillId="48" borderId="67" xfId="46" applyFont="1" applyFill="1" applyBorder="1" applyAlignment="1">
      <alignment horizontal="left" vertical="center"/>
      <protection/>
    </xf>
    <xf numFmtId="0" fontId="8" fillId="37" borderId="14" xfId="0" applyFont="1" applyFill="1" applyBorder="1" applyAlignment="1">
      <alignment horizontal="left" vertical="center"/>
    </xf>
    <xf numFmtId="0" fontId="8" fillId="37" borderId="16" xfId="0" applyFont="1" applyFill="1" applyBorder="1" applyAlignment="1">
      <alignment horizontal="left" vertical="center"/>
    </xf>
    <xf numFmtId="0" fontId="8" fillId="37" borderId="68" xfId="0" applyFont="1" applyFill="1" applyBorder="1" applyAlignment="1">
      <alignment horizontal="left" vertical="center"/>
    </xf>
    <xf numFmtId="0" fontId="8" fillId="37" borderId="40" xfId="0" applyFont="1" applyFill="1" applyBorder="1" applyAlignment="1">
      <alignment horizontal="left" vertical="center"/>
    </xf>
    <xf numFmtId="14" fontId="25" fillId="50" borderId="0" xfId="46" applyNumberFormat="1" applyFont="1" applyFill="1" applyBorder="1" applyAlignment="1">
      <alignment horizontal="left" vertical="center"/>
      <protection/>
    </xf>
    <xf numFmtId="0" fontId="26" fillId="37" borderId="14" xfId="49" applyFont="1" applyFill="1" applyBorder="1" applyAlignment="1" applyProtection="1">
      <alignment horizontal="left" vertical="center"/>
      <protection/>
    </xf>
    <xf numFmtId="0" fontId="26" fillId="37" borderId="16" xfId="49" applyFont="1" applyFill="1" applyBorder="1" applyAlignment="1" applyProtection="1">
      <alignment horizontal="left" vertical="center"/>
      <protection/>
    </xf>
    <xf numFmtId="0" fontId="26" fillId="37" borderId="68" xfId="49" applyFont="1" applyFill="1" applyBorder="1" applyAlignment="1" applyProtection="1">
      <alignment horizontal="left" vertical="center"/>
      <protection/>
    </xf>
    <xf numFmtId="0" fontId="80" fillId="37" borderId="14" xfId="0" applyFont="1" applyFill="1" applyBorder="1" applyAlignment="1">
      <alignment horizontal="left" vertical="center"/>
    </xf>
    <xf numFmtId="0" fontId="80" fillId="37" borderId="16" xfId="0" applyFont="1" applyFill="1" applyBorder="1" applyAlignment="1">
      <alignment horizontal="left" vertical="center"/>
    </xf>
    <xf numFmtId="0" fontId="80" fillId="37" borderId="68" xfId="0" applyFont="1" applyFill="1" applyBorder="1" applyAlignment="1">
      <alignment horizontal="left" vertical="center"/>
    </xf>
    <xf numFmtId="0" fontId="9" fillId="52" borderId="0" xfId="0" applyFont="1" applyFill="1" applyAlignment="1">
      <alignment horizontal="left" vertical="center" wrapText="1"/>
    </xf>
    <xf numFmtId="0" fontId="24" fillId="39" borderId="21" xfId="46" applyFont="1" applyFill="1" applyBorder="1" applyAlignment="1">
      <alignment horizontal="left" vertical="center"/>
      <protection/>
    </xf>
    <xf numFmtId="0" fontId="24" fillId="42" borderId="21" xfId="46" applyFont="1" applyFill="1" applyBorder="1" applyAlignment="1">
      <alignment horizontal="left" vertical="center"/>
      <protection/>
    </xf>
    <xf numFmtId="0" fontId="86" fillId="37" borderId="20" xfId="0" applyFont="1" applyFill="1" applyBorder="1" applyAlignment="1">
      <alignment horizontal="left" vertical="center"/>
    </xf>
    <xf numFmtId="0" fontId="86" fillId="37" borderId="22" xfId="0" applyFont="1" applyFill="1" applyBorder="1" applyAlignment="1">
      <alignment horizontal="left" vertical="center"/>
    </xf>
    <xf numFmtId="0" fontId="86" fillId="37" borderId="64" xfId="0" applyFont="1" applyFill="1" applyBorder="1" applyAlignment="1">
      <alignment horizontal="left" vertical="center"/>
    </xf>
    <xf numFmtId="0" fontId="79" fillId="48" borderId="69" xfId="46" applyFont="1" applyFill="1" applyBorder="1" applyAlignment="1">
      <alignment horizontal="center" vertical="center"/>
      <protection/>
    </xf>
    <xf numFmtId="0" fontId="79" fillId="48" borderId="70" xfId="46" applyFont="1" applyFill="1" applyBorder="1" applyAlignment="1">
      <alignment horizontal="center" vertical="center"/>
      <protection/>
    </xf>
    <xf numFmtId="0" fontId="18" fillId="48" borderId="39" xfId="46" applyFont="1" applyFill="1" applyBorder="1" applyAlignment="1">
      <alignment horizontal="left" vertical="center" wrapText="1"/>
      <protection/>
    </xf>
    <xf numFmtId="0" fontId="18" fillId="48" borderId="18" xfId="46" applyFont="1" applyFill="1" applyBorder="1" applyAlignment="1">
      <alignment horizontal="left" vertical="center" wrapText="1"/>
      <protection/>
    </xf>
    <xf numFmtId="0" fontId="18" fillId="48" borderId="71" xfId="46" applyFont="1" applyFill="1" applyBorder="1" applyAlignment="1">
      <alignment horizontal="left" vertical="center" wrapText="1"/>
      <protection/>
    </xf>
    <xf numFmtId="0" fontId="18" fillId="48" borderId="72" xfId="46" applyFont="1" applyFill="1" applyBorder="1" applyAlignment="1">
      <alignment horizontal="left" vertical="center" wrapText="1"/>
      <protection/>
    </xf>
    <xf numFmtId="0" fontId="18" fillId="48" borderId="16" xfId="46" applyFont="1" applyFill="1" applyBorder="1" applyAlignment="1">
      <alignment horizontal="left" vertical="center" wrapText="1"/>
      <protection/>
    </xf>
    <xf numFmtId="0" fontId="18" fillId="48" borderId="68" xfId="46" applyFont="1" applyFill="1" applyBorder="1" applyAlignment="1">
      <alignment horizontal="left" vertical="center" wrapText="1"/>
      <protection/>
    </xf>
    <xf numFmtId="0" fontId="18" fillId="46" borderId="64" xfId="46" applyFont="1" applyFill="1" applyBorder="1" applyAlignment="1">
      <alignment horizontal="left" vertical="center" wrapText="1"/>
      <protection/>
    </xf>
    <xf numFmtId="0" fontId="18" fillId="46" borderId="21" xfId="46" applyFont="1" applyFill="1" applyBorder="1" applyAlignment="1">
      <alignment horizontal="left" vertical="center" wrapText="1"/>
      <protection/>
    </xf>
    <xf numFmtId="0" fontId="79" fillId="46" borderId="73" xfId="46" applyFont="1" applyFill="1" applyBorder="1" applyAlignment="1">
      <alignment horizontal="center" vertical="center"/>
      <protection/>
    </xf>
    <xf numFmtId="0" fontId="1" fillId="46" borderId="41" xfId="46" applyFont="1" applyFill="1" applyBorder="1" applyAlignment="1">
      <alignment horizontal="left" vertical="center"/>
      <protection/>
    </xf>
    <xf numFmtId="0" fontId="1" fillId="33" borderId="41" xfId="46" applyFill="1" applyBorder="1" applyAlignment="1">
      <alignment horizontal="left" vertical="center"/>
      <protection/>
    </xf>
    <xf numFmtId="0" fontId="1" fillId="33" borderId="22" xfId="46" applyFill="1" applyBorder="1" applyAlignment="1">
      <alignment horizontal="left" vertical="center"/>
      <protection/>
    </xf>
    <xf numFmtId="0" fontId="1" fillId="33" borderId="74" xfId="46" applyFill="1" applyBorder="1" applyAlignment="1">
      <alignment horizontal="left" vertical="center"/>
      <protection/>
    </xf>
    <xf numFmtId="0" fontId="1" fillId="33" borderId="75" xfId="46" applyFill="1" applyBorder="1" applyAlignment="1">
      <alignment horizontal="left" vertical="center"/>
      <protection/>
    </xf>
    <xf numFmtId="0" fontId="1" fillId="33" borderId="76" xfId="46" applyFill="1" applyBorder="1" applyAlignment="1">
      <alignment horizontal="left" vertical="center"/>
      <protection/>
    </xf>
    <xf numFmtId="0" fontId="1" fillId="33" borderId="77" xfId="46" applyFill="1" applyBorder="1" applyAlignment="1">
      <alignment horizontal="left" vertical="center"/>
      <protection/>
    </xf>
    <xf numFmtId="0" fontId="1" fillId="33" borderId="21" xfId="46" applyFill="1" applyBorder="1" applyAlignment="1">
      <alignment horizontal="center" vertical="center"/>
      <protection/>
    </xf>
    <xf numFmtId="0" fontId="1" fillId="33" borderId="24" xfId="46" applyFill="1" applyBorder="1" applyAlignment="1">
      <alignment horizontal="center" vertical="center"/>
      <protection/>
    </xf>
    <xf numFmtId="0" fontId="9" fillId="34" borderId="41"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74" xfId="0" applyFont="1" applyFill="1" applyBorder="1" applyAlignment="1">
      <alignment horizontal="center" vertical="center"/>
    </xf>
    <xf numFmtId="0" fontId="1" fillId="33" borderId="41" xfId="46" applyFill="1" applyBorder="1" applyAlignment="1">
      <alignment horizontal="center" vertical="center"/>
      <protection/>
    </xf>
    <xf numFmtId="0" fontId="1" fillId="33" borderId="22" xfId="46" applyFill="1" applyBorder="1" applyAlignment="1">
      <alignment horizontal="center" vertical="center"/>
      <protection/>
    </xf>
    <xf numFmtId="0" fontId="1" fillId="33" borderId="74" xfId="46" applyFill="1" applyBorder="1" applyAlignment="1">
      <alignment horizontal="center" vertical="center"/>
      <protection/>
    </xf>
    <xf numFmtId="0" fontId="5" fillId="36" borderId="11" xfId="46" applyFont="1" applyFill="1" applyBorder="1" applyAlignment="1">
      <alignment horizontal="right" vertical="center"/>
      <protection/>
    </xf>
    <xf numFmtId="0" fontId="13" fillId="36" borderId="46" xfId="46" applyFont="1" applyFill="1" applyBorder="1" applyAlignment="1">
      <alignment horizontal="left" vertical="center"/>
      <protection/>
    </xf>
    <xf numFmtId="0" fontId="13" fillId="36" borderId="11" xfId="46" applyFont="1" applyFill="1" applyBorder="1" applyAlignment="1">
      <alignment horizontal="left" vertical="center"/>
      <protection/>
    </xf>
    <xf numFmtId="0" fontId="2" fillId="48" borderId="78" xfId="46" applyFont="1" applyFill="1" applyBorder="1" applyAlignment="1">
      <alignment horizontal="center" vertical="center"/>
      <protection/>
    </xf>
    <xf numFmtId="0" fontId="2" fillId="48" borderId="79" xfId="46" applyFont="1" applyFill="1" applyBorder="1" applyAlignment="1">
      <alignment horizontal="center" vertical="center"/>
      <protection/>
    </xf>
    <xf numFmtId="0" fontId="2" fillId="48" borderId="78" xfId="46" applyFont="1" applyFill="1" applyBorder="1" applyAlignment="1">
      <alignment horizontal="left" vertical="center"/>
      <protection/>
    </xf>
    <xf numFmtId="0" fontId="2" fillId="48" borderId="79" xfId="46" applyFont="1" applyFill="1" applyBorder="1" applyAlignment="1">
      <alignment horizontal="left" vertical="center"/>
      <protection/>
    </xf>
    <xf numFmtId="0" fontId="2" fillId="46" borderId="41" xfId="46" applyFont="1" applyFill="1" applyBorder="1" applyAlignment="1">
      <alignment horizontal="center" vertical="center"/>
      <protection/>
    </xf>
    <xf numFmtId="0" fontId="2" fillId="46" borderId="22" xfId="46" applyFont="1" applyFill="1" applyBorder="1" applyAlignment="1">
      <alignment horizontal="center" vertical="center"/>
      <protection/>
    </xf>
    <xf numFmtId="0" fontId="2" fillId="46" borderId="74" xfId="46" applyFont="1" applyFill="1" applyBorder="1" applyAlignment="1">
      <alignment horizontal="center" vertical="center"/>
      <protection/>
    </xf>
    <xf numFmtId="0" fontId="2" fillId="48" borderId="80" xfId="46" applyFont="1" applyFill="1" applyBorder="1" applyAlignment="1">
      <alignment horizontal="center" vertical="center" wrapText="1"/>
      <protection/>
    </xf>
    <xf numFmtId="0" fontId="2" fillId="48" borderId="11" xfId="46" applyFont="1" applyFill="1" applyBorder="1" applyAlignment="1">
      <alignment horizontal="center" vertical="center"/>
      <protection/>
    </xf>
    <xf numFmtId="0" fontId="2" fillId="48" borderId="81" xfId="46" applyFont="1" applyFill="1" applyBorder="1" applyAlignment="1">
      <alignment horizontal="center" vertical="center"/>
      <protection/>
    </xf>
    <xf numFmtId="0" fontId="2" fillId="48" borderId="48" xfId="46" applyFont="1" applyFill="1" applyBorder="1" applyAlignment="1">
      <alignment horizontal="center" vertical="center"/>
      <protection/>
    </xf>
    <xf numFmtId="0" fontId="2" fillId="46" borderId="19" xfId="46" applyFont="1" applyFill="1" applyBorder="1" applyAlignment="1">
      <alignment horizontal="left" vertical="center"/>
      <protection/>
    </xf>
    <xf numFmtId="0" fontId="2" fillId="46" borderId="64" xfId="46" applyFont="1" applyFill="1" applyBorder="1" applyAlignment="1">
      <alignment horizontal="left" vertical="center"/>
      <protection/>
    </xf>
    <xf numFmtId="0" fontId="2" fillId="48" borderId="82" xfId="46" applyFont="1" applyFill="1" applyBorder="1" applyAlignment="1">
      <alignment horizontal="left" vertical="center"/>
      <protection/>
    </xf>
    <xf numFmtId="0" fontId="2" fillId="48" borderId="83" xfId="46" applyFont="1" applyFill="1" applyBorder="1" applyAlignment="1">
      <alignment horizontal="left" vertical="center"/>
      <protection/>
    </xf>
    <xf numFmtId="0" fontId="9" fillId="33" borderId="12" xfId="46" applyFont="1" applyFill="1" applyBorder="1" applyAlignment="1">
      <alignment horizontal="left" vertical="center"/>
      <protection/>
    </xf>
    <xf numFmtId="0" fontId="9" fillId="33" borderId="0" xfId="46" applyFont="1" applyFill="1" applyBorder="1" applyAlignment="1">
      <alignment horizontal="left" vertical="center"/>
      <protection/>
    </xf>
    <xf numFmtId="0" fontId="9" fillId="33" borderId="0" xfId="46" applyFont="1" applyFill="1" applyBorder="1" applyAlignment="1">
      <alignment horizontal="center" vertical="center"/>
      <protection/>
    </xf>
    <xf numFmtId="0" fontId="3" fillId="0" borderId="0" xfId="49">
      <alignment/>
      <protection/>
    </xf>
    <xf numFmtId="0" fontId="11" fillId="33" borderId="46" xfId="46" applyFont="1" applyFill="1" applyBorder="1" applyAlignment="1">
      <alignment horizontal="left" vertical="center"/>
      <protection/>
    </xf>
    <xf numFmtId="0" fontId="11" fillId="33" borderId="11" xfId="46" applyFont="1" applyFill="1" applyBorder="1" applyAlignment="1">
      <alignment horizontal="left" vertical="center"/>
      <protection/>
    </xf>
    <xf numFmtId="0" fontId="11" fillId="33" borderId="12" xfId="46" applyFont="1" applyFill="1" applyBorder="1" applyAlignment="1">
      <alignment horizontal="left" vertical="center"/>
      <protection/>
    </xf>
    <xf numFmtId="0" fontId="11" fillId="33" borderId="0" xfId="46" applyFont="1" applyFill="1" applyBorder="1" applyAlignment="1">
      <alignment horizontal="left" vertical="center"/>
      <protection/>
    </xf>
    <xf numFmtId="0" fontId="59" fillId="33" borderId="0" xfId="46" applyFont="1" applyFill="1" applyBorder="1" applyAlignment="1">
      <alignment horizontal="center" vertical="center"/>
      <protection/>
    </xf>
    <xf numFmtId="0" fontId="59" fillId="33" borderId="0" xfId="46" applyFont="1" applyFill="1" applyBorder="1" applyAlignment="1">
      <alignment horizontal="center" vertical="center" wrapText="1"/>
      <protection/>
    </xf>
    <xf numFmtId="0" fontId="4" fillId="56" borderId="25" xfId="49" applyFont="1" applyFill="1" applyBorder="1" applyAlignment="1">
      <alignment horizontal="center" vertical="center"/>
      <protection/>
    </xf>
    <xf numFmtId="0" fontId="4" fillId="56" borderId="26" xfId="49" applyFont="1" applyFill="1" applyBorder="1" applyAlignment="1">
      <alignment horizontal="center" vertical="center"/>
      <protection/>
    </xf>
    <xf numFmtId="0" fontId="9" fillId="34" borderId="21" xfId="46" applyFont="1" applyFill="1" applyBorder="1" applyAlignment="1">
      <alignment horizontal="center" vertical="center"/>
      <protection/>
    </xf>
    <xf numFmtId="0" fontId="9" fillId="34" borderId="24" xfId="46" applyFont="1" applyFill="1" applyBorder="1" applyAlignment="1">
      <alignment horizontal="center" vertical="center"/>
      <protection/>
    </xf>
    <xf numFmtId="0" fontId="2" fillId="48" borderId="84" xfId="46" applyFont="1" applyFill="1" applyBorder="1" applyAlignment="1">
      <alignment horizontal="center" vertical="center" wrapText="1"/>
      <protection/>
    </xf>
    <xf numFmtId="0" fontId="2" fillId="48" borderId="85" xfId="46" applyFont="1" applyFill="1" applyBorder="1" applyAlignment="1">
      <alignment horizontal="center" vertical="center" wrapText="1"/>
      <protection/>
    </xf>
    <xf numFmtId="0" fontId="2" fillId="57" borderId="78" xfId="46" applyFont="1" applyFill="1" applyBorder="1" applyAlignment="1">
      <alignment horizontal="center" vertical="center"/>
      <protection/>
    </xf>
    <xf numFmtId="0" fontId="2" fillId="57" borderId="79" xfId="46" applyFont="1" applyFill="1" applyBorder="1" applyAlignment="1">
      <alignment horizontal="center" vertical="center"/>
      <protection/>
    </xf>
    <xf numFmtId="0" fontId="2" fillId="33" borderId="28" xfId="46" applyFont="1" applyFill="1" applyBorder="1" applyAlignment="1">
      <alignment horizontal="center" vertical="center"/>
      <protection/>
    </xf>
    <xf numFmtId="0" fontId="2" fillId="33" borderId="48" xfId="46" applyFont="1" applyFill="1" applyBorder="1" applyAlignment="1">
      <alignment horizontal="center" vertical="center"/>
      <protection/>
    </xf>
    <xf numFmtId="0" fontId="2" fillId="33" borderId="49" xfId="46" applyFont="1" applyFill="1" applyBorder="1" applyAlignment="1">
      <alignment horizontal="center" vertical="center"/>
      <protection/>
    </xf>
    <xf numFmtId="0" fontId="4" fillId="56" borderId="27" xfId="49" applyFont="1" applyFill="1" applyBorder="1" applyAlignment="1">
      <alignment horizontal="center" vertical="center"/>
      <protection/>
    </xf>
    <xf numFmtId="0" fontId="8" fillId="58" borderId="40" xfId="0" applyFont="1" applyFill="1" applyBorder="1" applyAlignment="1">
      <alignment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xcel Built-in Normal"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80">
    <dxf>
      <font>
        <b/>
        <i val="0"/>
        <color theme="0"/>
      </font>
      <fill>
        <patternFill>
          <bgColor rgb="FFFF0000"/>
        </patternFill>
      </fill>
    </dxf>
    <dxf>
      <font>
        <b val="0"/>
        <i/>
        <color theme="0" tint="-0.3499799966812134"/>
      </font>
    </dxf>
    <dxf>
      <font>
        <b val="0"/>
        <i/>
        <color theme="0" tint="-0.3499799966812134"/>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val="0"/>
        <i/>
        <color theme="0" tint="-0.4999699890613556"/>
      </font>
    </dxf>
    <dxf>
      <font>
        <b val="0"/>
        <i/>
        <color theme="0" tint="-0.4999699890613556"/>
      </font>
    </dxf>
    <dxf>
      <font>
        <b val="0"/>
        <i/>
        <color theme="0" tint="-0.4999699890613556"/>
      </font>
    </dxf>
    <dxf>
      <font>
        <b/>
        <i val="0"/>
        <color theme="0"/>
      </font>
      <fill>
        <patternFill>
          <bgColor rgb="FFFF0000"/>
        </patternFill>
      </fill>
    </dxf>
    <dxf>
      <font>
        <b val="0"/>
        <i/>
        <color theme="0" tint="-0.3499799966812134"/>
      </font>
    </dxf>
    <dxf>
      <font>
        <b val="0"/>
        <i/>
        <color theme="0" tint="-0.3499799966812134"/>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val="0"/>
        <i/>
        <color theme="0" tint="-0.4999699890613556"/>
      </font>
    </dxf>
    <dxf>
      <font>
        <b val="0"/>
        <i/>
        <color theme="0" tint="-0.4999699890613556"/>
      </font>
    </dxf>
    <dxf>
      <font>
        <b val="0"/>
        <i/>
        <color theme="0" tint="-0.4999699890613556"/>
      </font>
    </dxf>
    <dxf>
      <font>
        <b val="0"/>
        <i/>
        <color theme="0" tint="-0.3499799966812134"/>
      </font>
    </dxf>
    <dxf>
      <font>
        <b val="0"/>
        <i/>
        <color theme="0" tint="-0.3499799966812134"/>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val="0"/>
        <i/>
        <color theme="0" tint="-0.4999699890613556"/>
      </font>
    </dxf>
    <dxf>
      <font>
        <b val="0"/>
        <i/>
        <color theme="0" tint="-0.4999699890613556"/>
      </font>
    </dxf>
    <dxf>
      <font>
        <b val="0"/>
        <i/>
        <color theme="0" tint="-0.4999699890613556"/>
      </font>
    </dxf>
    <dxf>
      <font>
        <b val="0"/>
        <i/>
        <color theme="0" tint="-0.3499799966812134"/>
      </font>
    </dxf>
    <dxf>
      <font>
        <b val="0"/>
        <i/>
        <color theme="0" tint="-0.3499799966812134"/>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b val="0"/>
        <i val="0"/>
        <color rgb="FFFF0000"/>
      </font>
    </dxf>
    <dxf>
      <font>
        <color rgb="FFFFC000"/>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val="0"/>
        <i/>
        <color theme="0" tint="-0.4999699890613556"/>
      </font>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color theme="0" tint="-0.4999699890613556"/>
      </font>
    </dxf>
    <dxf>
      <font>
        <b/>
        <i val="0"/>
      </font>
      <fill>
        <patternFill>
          <bgColor rgb="FF92D050"/>
        </patternFill>
      </fill>
    </dxf>
    <dxf>
      <font>
        <b/>
        <i val="0"/>
        <color theme="0"/>
      </font>
      <fill>
        <patternFill>
          <bgColor rgb="FFFF0000"/>
        </patternFill>
      </fill>
    </dxf>
    <dxf>
      <font>
        <b/>
        <i val="0"/>
      </font>
      <fill>
        <patternFill>
          <bgColor theme="7" tint="0.3999499976634979"/>
        </patternFill>
      </fill>
    </dxf>
    <dxf>
      <font>
        <b/>
        <i val="0"/>
        <color theme="0"/>
      </font>
      <fill>
        <patternFill>
          <bgColor rgb="FFFF0000"/>
        </patternFill>
      </fill>
    </dxf>
    <dxf>
      <font>
        <b val="0"/>
        <i val="0"/>
        <color auto="1"/>
      </font>
    </dxf>
    <dxf>
      <font>
        <b val="0"/>
        <i val="0"/>
        <color auto="1"/>
      </font>
    </dxf>
    <dxf>
      <font>
        <b val="0"/>
        <i val="0"/>
        <color theme="1"/>
      </font>
    </dxf>
    <dxf>
      <font>
        <b val="0"/>
        <i val="0"/>
        <color theme="1"/>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color theme="0" tint="-0.4999699890613556"/>
      </font>
    </dxf>
    <dxf>
      <font>
        <b val="0"/>
        <i val="0"/>
      </font>
      <fill>
        <patternFill>
          <bgColor theme="7"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BFBFBF"/>
      <rgbColor rgb="00808080"/>
      <rgbColor rgb="009999FF"/>
      <rgbColor rgb="00993366"/>
      <rgbColor rgb="00FFF2CC"/>
      <rgbColor rgb="00F2F2F2"/>
      <rgbColor rgb="00660066"/>
      <rgbColor rgb="00FF8080"/>
      <rgbColor rgb="000563C1"/>
      <rgbColor rgb="00BDD7EE"/>
      <rgbColor rgb="00000080"/>
      <rgbColor rgb="00FF00FF"/>
      <rgbColor rgb="00FFE025"/>
      <rgbColor rgb="0000FFFF"/>
      <rgbColor rgb="00800080"/>
      <rgbColor rgb="00800000"/>
      <rgbColor rgb="00008080"/>
      <rgbColor rgb="000000FF"/>
      <rgbColor rgb="0000CCFF"/>
      <rgbColor rgb="00D9D9D9"/>
      <rgbColor rgb="00C5E0B4"/>
      <rgbColor rgb="00FFFF99"/>
      <rgbColor rgb="00FFE699"/>
      <rgbColor rgb="00FFE48F"/>
      <rgbColor rgb="00FFF5B7"/>
      <rgbColor rgb="00F8CBAD"/>
      <rgbColor rgb="003366FF"/>
      <rgbColor rgb="0033CCCC"/>
      <rgbColor rgb="00FFEA69"/>
      <rgbColor rgb="00FFCC00"/>
      <rgbColor rgb="00FFC000"/>
      <rgbColor rgb="00FF3333"/>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vz.design.fh-duesseldorf.de/start" TargetMode="External" /><Relationship Id="rId2" Type="http://schemas.openxmlformats.org/officeDocument/2006/relationships/hyperlink" Target="https://ossc.hs-duesseldorf.de/qisserver/rds?state=user&amp;type=0" TargetMode="External" /><Relationship Id="rId3" Type="http://schemas.openxmlformats.org/officeDocument/2006/relationships/hyperlink" Target="https://pbsa.hs-duesseldorf.de/studium/studiengaenge/ma_kd/pruefungsordnung" TargetMode="External" /><Relationship Id="rId4" Type="http://schemas.openxmlformats.org/officeDocument/2006/relationships/hyperlink" Target="https://pbsa.hs-duesseldorf.de/studium/studiengaenge/ma_kd/modulhandbuch" TargetMode="External" /><Relationship Id="rId5" Type="http://schemas.openxmlformats.org/officeDocument/2006/relationships/hyperlink" Target="https://pbsa.hs-duesseldorf.de/studium/studiengaenge/ma_kd" TargetMode="External" /><Relationship Id="rId6" Type="http://schemas.openxmlformats.org/officeDocument/2006/relationships/hyperlink" Target="https://pbsa.hs-duesseldorf.de/verwaltung/fachschaft_design/Seiten/default.aspx" TargetMode="External" /><Relationship Id="rId7" Type="http://schemas.openxmlformats.org/officeDocument/2006/relationships/hyperlink" Target="https://www.hs-duesseldorf.de/studium/beratung_und_kontakt/studienbuerogestaltung" TargetMode="External" /><Relationship Id="rId8" Type="http://schemas.openxmlformats.org/officeDocument/2006/relationships/hyperlink" Target="https://pbsa.hs-duesseldorf.de/studium/formulare/design/" TargetMode="External" /><Relationship Id="rId9" Type="http://schemas.openxmlformats.org/officeDocument/2006/relationships/hyperlink" Target="https://pbsa.hs-duesseldorf.de/studium/termine/design" TargetMode="External" /><Relationship Id="rId10" Type="http://schemas.openxmlformats.org/officeDocument/2006/relationships/hyperlink" Target="mailto:fsb.design@hs-duesseldorf.de" TargetMode="External" /><Relationship Id="rId11" Type="http://schemas.openxmlformats.org/officeDocument/2006/relationships/hyperlink" Target="https://pbsa.hs-duesseldorf.de/verwaltung/Seiten/dekanate.aspx" TargetMode="External" /><Relationship Id="rId12" Type="http://schemas.openxmlformats.org/officeDocument/2006/relationships/hyperlink" Target="https://www.hs-duesseldorf.de/studium/studierende" TargetMode="External" /><Relationship Id="rId13" Type="http://schemas.openxmlformats.org/officeDocument/2006/relationships/hyperlink" Target="https://www.hs-duesseldorf.de/beratung" TargetMode="External" /><Relationship Id="rId14" Type="http://schemas.openxmlformats.org/officeDocument/2006/relationships/hyperlink" Target="mailto:pruefung.design@hs-duesseldorf.de"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a.hs-duesseldorf.de/studium/studiengaenge/ba_kd" TargetMode="External" /><Relationship Id="rId2" Type="http://schemas.openxmlformats.org/officeDocument/2006/relationships/hyperlink" Target="https://pbsa.hs-duesseldorf.de/studium/studiengaenge/ma_kd"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W63"/>
  <sheetViews>
    <sheetView tabSelected="1" zoomScale="85" zoomScaleNormal="85" zoomScalePageLayoutView="0" workbookViewId="0" topLeftCell="A1">
      <selection activeCell="E31" sqref="E31:J31"/>
    </sheetView>
  </sheetViews>
  <sheetFormatPr defaultColWidth="10.7109375" defaultRowHeight="12.75"/>
  <cols>
    <col min="1" max="1" width="2.7109375" style="1" customWidth="1"/>
    <col min="2" max="2" width="2.7109375" style="2" customWidth="1"/>
    <col min="3" max="6" width="11.421875" style="2" customWidth="1"/>
    <col min="7" max="10" width="11.421875" style="1" customWidth="1"/>
    <col min="11" max="13" width="2.7109375" style="1" customWidth="1"/>
    <col min="14" max="15" width="11.421875" style="1" customWidth="1"/>
    <col min="16" max="16" width="12.00390625" style="1" customWidth="1"/>
    <col min="17" max="21" width="11.421875" style="1" customWidth="1"/>
    <col min="22" max="23" width="2.7109375" style="1" customWidth="1"/>
    <col min="24" max="49" width="11.421875" style="1" customWidth="1"/>
    <col min="50" max="16384" width="10.7109375" style="3" customWidth="1"/>
  </cols>
  <sheetData>
    <row r="1" spans="2:23" ht="15.75" customHeight="1" thickBot="1">
      <c r="B1" s="110"/>
      <c r="C1" s="110"/>
      <c r="D1" s="110"/>
      <c r="E1" s="110"/>
      <c r="F1" s="110"/>
      <c r="G1" s="111"/>
      <c r="H1" s="111"/>
      <c r="I1" s="111"/>
      <c r="J1" s="111"/>
      <c r="K1" s="3"/>
      <c r="L1" s="112"/>
      <c r="M1" s="112"/>
      <c r="N1" s="113"/>
      <c r="O1" s="113"/>
      <c r="P1" s="113"/>
      <c r="Q1" s="113"/>
      <c r="R1" s="113"/>
      <c r="S1" s="113"/>
      <c r="T1" s="113"/>
      <c r="U1" s="113"/>
      <c r="V1" s="113"/>
      <c r="W1" s="113"/>
    </row>
    <row r="2" spans="2:23" ht="15.75" customHeight="1">
      <c r="B2" s="114"/>
      <c r="C2" s="115"/>
      <c r="D2" s="115"/>
      <c r="E2" s="115"/>
      <c r="F2" s="115"/>
      <c r="G2" s="115"/>
      <c r="H2" s="115"/>
      <c r="I2" s="115"/>
      <c r="J2" s="115"/>
      <c r="K2" s="116"/>
      <c r="L2" s="112"/>
      <c r="M2" s="114"/>
      <c r="N2" s="115"/>
      <c r="O2" s="115"/>
      <c r="P2" s="115"/>
      <c r="Q2" s="115"/>
      <c r="R2" s="115"/>
      <c r="S2" s="115"/>
      <c r="T2" s="115"/>
      <c r="U2" s="115"/>
      <c r="V2" s="116"/>
      <c r="W2" s="113"/>
    </row>
    <row r="3" spans="2:23" ht="15.75" customHeight="1">
      <c r="B3" s="117"/>
      <c r="C3" s="249" t="s">
        <v>87</v>
      </c>
      <c r="D3" s="249"/>
      <c r="E3" s="249"/>
      <c r="F3" s="249"/>
      <c r="G3" s="249"/>
      <c r="H3" s="254" t="s">
        <v>155</v>
      </c>
      <c r="I3" s="254"/>
      <c r="J3" s="254"/>
      <c r="K3" s="118"/>
      <c r="L3" s="112"/>
      <c r="M3" s="117"/>
      <c r="N3" s="234" t="s">
        <v>88</v>
      </c>
      <c r="O3" s="221"/>
      <c r="P3" s="221"/>
      <c r="Q3" s="221"/>
      <c r="R3" s="221"/>
      <c r="S3" s="221"/>
      <c r="T3" s="221"/>
      <c r="U3" s="221"/>
      <c r="V3" s="118"/>
      <c r="W3" s="112"/>
    </row>
    <row r="4" spans="2:23" ht="15.75" customHeight="1">
      <c r="B4" s="117"/>
      <c r="C4" s="249" t="s">
        <v>113</v>
      </c>
      <c r="D4" s="249"/>
      <c r="E4" s="249"/>
      <c r="F4" s="249"/>
      <c r="G4" s="249"/>
      <c r="H4" s="249"/>
      <c r="I4" s="220"/>
      <c r="J4" s="220"/>
      <c r="K4" s="118"/>
      <c r="L4" s="112"/>
      <c r="M4" s="117"/>
      <c r="N4" s="221"/>
      <c r="O4" s="221"/>
      <c r="P4" s="221"/>
      <c r="Q4" s="221"/>
      <c r="R4" s="221"/>
      <c r="S4" s="221"/>
      <c r="T4" s="221"/>
      <c r="U4" s="221"/>
      <c r="V4" s="118"/>
      <c r="W4" s="112"/>
    </row>
    <row r="5" spans="2:23" ht="15.75" customHeight="1">
      <c r="B5" s="117"/>
      <c r="C5" s="221"/>
      <c r="D5" s="221"/>
      <c r="E5" s="221"/>
      <c r="F5" s="221"/>
      <c r="G5" s="221"/>
      <c r="H5" s="221"/>
      <c r="I5" s="221"/>
      <c r="J5" s="221"/>
      <c r="K5" s="118"/>
      <c r="L5" s="112"/>
      <c r="M5" s="117"/>
      <c r="N5" s="246" t="s">
        <v>142</v>
      </c>
      <c r="O5" s="247"/>
      <c r="P5" s="247"/>
      <c r="Q5" s="247"/>
      <c r="R5" s="247"/>
      <c r="S5" s="247"/>
      <c r="T5" s="247"/>
      <c r="U5" s="248"/>
      <c r="V5" s="118"/>
      <c r="W5" s="112"/>
    </row>
    <row r="6" spans="2:23" ht="15.75" customHeight="1">
      <c r="B6" s="117"/>
      <c r="C6" s="250" t="s">
        <v>89</v>
      </c>
      <c r="D6" s="250"/>
      <c r="E6" s="250"/>
      <c r="F6" s="250"/>
      <c r="G6" s="250"/>
      <c r="H6" s="250"/>
      <c r="I6" s="250"/>
      <c r="J6" s="250"/>
      <c r="K6" s="118"/>
      <c r="L6" s="112"/>
      <c r="M6" s="117"/>
      <c r="N6" s="221"/>
      <c r="O6" s="221"/>
      <c r="P6" s="221"/>
      <c r="Q6" s="221"/>
      <c r="R6" s="221"/>
      <c r="S6" s="221"/>
      <c r="T6" s="221"/>
      <c r="U6" s="221"/>
      <c r="V6" s="118"/>
      <c r="W6" s="112"/>
    </row>
    <row r="7" spans="2:23" ht="15.75" customHeight="1">
      <c r="B7" s="117"/>
      <c r="C7" s="251" t="s">
        <v>90</v>
      </c>
      <c r="D7" s="251"/>
      <c r="E7" s="251"/>
      <c r="F7" s="251"/>
      <c r="G7" s="251"/>
      <c r="H7" s="251"/>
      <c r="I7" s="251"/>
      <c r="J7" s="251"/>
      <c r="K7" s="118"/>
      <c r="L7" s="112"/>
      <c r="M7" s="117"/>
      <c r="N7" s="221"/>
      <c r="O7" s="221"/>
      <c r="P7" s="221"/>
      <c r="Q7" s="221"/>
      <c r="R7" s="221"/>
      <c r="S7" s="221"/>
      <c r="T7" s="221"/>
      <c r="U7" s="221"/>
      <c r="V7" s="118"/>
      <c r="W7" s="112"/>
    </row>
    <row r="8" spans="2:23" ht="15.75" customHeight="1">
      <c r="B8" s="117"/>
      <c r="C8" s="251"/>
      <c r="D8" s="251"/>
      <c r="E8" s="251"/>
      <c r="F8" s="251"/>
      <c r="G8" s="251"/>
      <c r="H8" s="251"/>
      <c r="I8" s="251"/>
      <c r="J8" s="251"/>
      <c r="K8" s="118"/>
      <c r="L8" s="112"/>
      <c r="M8" s="117"/>
      <c r="N8" s="238" t="s">
        <v>91</v>
      </c>
      <c r="O8" s="239"/>
      <c r="P8" s="119" t="s">
        <v>4</v>
      </c>
      <c r="Q8" s="240" t="s">
        <v>92</v>
      </c>
      <c r="R8" s="241"/>
      <c r="S8" s="241"/>
      <c r="T8" s="241"/>
      <c r="U8" s="241"/>
      <c r="V8" s="118"/>
      <c r="W8" s="112"/>
    </row>
    <row r="9" spans="2:23" ht="15.75" customHeight="1">
      <c r="B9" s="117"/>
      <c r="C9" s="251" t="s">
        <v>93</v>
      </c>
      <c r="D9" s="251"/>
      <c r="E9" s="251"/>
      <c r="F9" s="251"/>
      <c r="G9" s="251"/>
      <c r="H9" s="251"/>
      <c r="I9" s="251"/>
      <c r="J9" s="251"/>
      <c r="K9" s="118"/>
      <c r="L9" s="112"/>
      <c r="M9" s="117"/>
      <c r="N9" s="255" t="s">
        <v>61</v>
      </c>
      <c r="O9" s="256"/>
      <c r="P9" s="276" t="s">
        <v>4</v>
      </c>
      <c r="Q9" s="278" t="s">
        <v>94</v>
      </c>
      <c r="R9" s="279"/>
      <c r="S9" s="279"/>
      <c r="T9" s="279"/>
      <c r="U9" s="280"/>
      <c r="V9" s="118"/>
      <c r="W9" s="112"/>
    </row>
    <row r="10" spans="2:23" ht="15.75" customHeight="1">
      <c r="B10" s="117"/>
      <c r="C10" s="251"/>
      <c r="D10" s="251"/>
      <c r="E10" s="251"/>
      <c r="F10" s="251"/>
      <c r="G10" s="251"/>
      <c r="H10" s="251"/>
      <c r="I10" s="251"/>
      <c r="J10" s="251"/>
      <c r="K10" s="118"/>
      <c r="L10" s="112"/>
      <c r="M10" s="117"/>
      <c r="N10" s="257"/>
      <c r="O10" s="258"/>
      <c r="P10" s="277"/>
      <c r="Q10" s="281"/>
      <c r="R10" s="282"/>
      <c r="S10" s="282"/>
      <c r="T10" s="282"/>
      <c r="U10" s="283"/>
      <c r="V10" s="118"/>
      <c r="W10" s="112"/>
    </row>
    <row r="11" spans="2:23" ht="15.75" customHeight="1">
      <c r="B11" s="117"/>
      <c r="C11" s="251"/>
      <c r="D11" s="251"/>
      <c r="E11" s="251"/>
      <c r="F11" s="251"/>
      <c r="G11" s="251"/>
      <c r="H11" s="251"/>
      <c r="I11" s="251"/>
      <c r="J11" s="251"/>
      <c r="K11" s="118"/>
      <c r="L11" s="112"/>
      <c r="M11" s="117"/>
      <c r="N11" s="238" t="s">
        <v>60</v>
      </c>
      <c r="O11" s="239"/>
      <c r="P11" s="119" t="s">
        <v>4</v>
      </c>
      <c r="Q11" s="240" t="s">
        <v>95</v>
      </c>
      <c r="R11" s="241"/>
      <c r="S11" s="241"/>
      <c r="T11" s="241"/>
      <c r="U11" s="241"/>
      <c r="V11" s="118"/>
      <c r="W11" s="112"/>
    </row>
    <row r="12" spans="2:23" ht="15.75" customHeight="1">
      <c r="B12" s="117"/>
      <c r="C12" s="251"/>
      <c r="D12" s="251"/>
      <c r="E12" s="251"/>
      <c r="F12" s="251"/>
      <c r="G12" s="251"/>
      <c r="H12" s="251"/>
      <c r="I12" s="251"/>
      <c r="J12" s="251"/>
      <c r="K12" s="118"/>
      <c r="L12" s="112"/>
      <c r="M12" s="117"/>
      <c r="N12" s="242" t="s">
        <v>62</v>
      </c>
      <c r="O12" s="243"/>
      <c r="P12" s="120" t="s">
        <v>4</v>
      </c>
      <c r="Q12" s="244" t="s">
        <v>96</v>
      </c>
      <c r="R12" s="245"/>
      <c r="S12" s="245"/>
      <c r="T12" s="245"/>
      <c r="U12" s="245"/>
      <c r="V12" s="118"/>
      <c r="W12" s="112"/>
    </row>
    <row r="13" spans="2:23" ht="15.75" customHeight="1">
      <c r="B13" s="117"/>
      <c r="C13" s="251"/>
      <c r="D13" s="251"/>
      <c r="E13" s="251"/>
      <c r="F13" s="251"/>
      <c r="G13" s="251"/>
      <c r="H13" s="251"/>
      <c r="I13" s="251"/>
      <c r="J13" s="251"/>
      <c r="K13" s="118"/>
      <c r="L13" s="112"/>
      <c r="M13" s="117"/>
      <c r="N13" s="221"/>
      <c r="O13" s="221"/>
      <c r="P13" s="221"/>
      <c r="Q13" s="235"/>
      <c r="R13" s="235"/>
      <c r="S13" s="235"/>
      <c r="T13" s="235"/>
      <c r="U13" s="235"/>
      <c r="V13" s="118"/>
      <c r="W13" s="112"/>
    </row>
    <row r="14" spans="2:23" ht="15.75" customHeight="1">
      <c r="B14" s="117"/>
      <c r="C14" s="251" t="s">
        <v>97</v>
      </c>
      <c r="D14" s="251"/>
      <c r="E14" s="251"/>
      <c r="F14" s="251"/>
      <c r="G14" s="251"/>
      <c r="H14" s="251"/>
      <c r="I14" s="251"/>
      <c r="J14" s="251"/>
      <c r="K14" s="118"/>
      <c r="L14" s="112"/>
      <c r="M14" s="117"/>
      <c r="N14" s="242" t="s">
        <v>59</v>
      </c>
      <c r="O14" s="243"/>
      <c r="P14" s="120" t="s">
        <v>4</v>
      </c>
      <c r="Q14" s="244" t="s">
        <v>98</v>
      </c>
      <c r="R14" s="245"/>
      <c r="S14" s="245"/>
      <c r="T14" s="245"/>
      <c r="U14" s="245"/>
      <c r="V14" s="118"/>
      <c r="W14" s="112"/>
    </row>
    <row r="15" spans="2:23" ht="15.75" customHeight="1">
      <c r="B15" s="117"/>
      <c r="C15" s="251"/>
      <c r="D15" s="251"/>
      <c r="E15" s="251"/>
      <c r="F15" s="251"/>
      <c r="G15" s="251"/>
      <c r="H15" s="251"/>
      <c r="I15" s="251"/>
      <c r="J15" s="251"/>
      <c r="K15" s="118"/>
      <c r="L15" s="112"/>
      <c r="M15" s="117"/>
      <c r="N15" s="238" t="s">
        <v>63</v>
      </c>
      <c r="O15" s="287"/>
      <c r="P15" s="286" t="s">
        <v>4</v>
      </c>
      <c r="Q15" s="284" t="s">
        <v>99</v>
      </c>
      <c r="R15" s="285"/>
      <c r="S15" s="285"/>
      <c r="T15" s="285"/>
      <c r="U15" s="285"/>
      <c r="V15" s="118"/>
      <c r="W15" s="112"/>
    </row>
    <row r="16" spans="2:23" ht="15.75" customHeight="1">
      <c r="B16" s="117"/>
      <c r="C16" s="222"/>
      <c r="D16" s="222"/>
      <c r="E16" s="222"/>
      <c r="F16" s="222"/>
      <c r="G16" s="222"/>
      <c r="H16" s="222"/>
      <c r="I16" s="222"/>
      <c r="J16" s="222"/>
      <c r="K16" s="118"/>
      <c r="L16" s="112"/>
      <c r="M16" s="117"/>
      <c r="N16" s="238"/>
      <c r="O16" s="287"/>
      <c r="P16" s="286"/>
      <c r="Q16" s="284"/>
      <c r="R16" s="285"/>
      <c r="S16" s="285"/>
      <c r="T16" s="285"/>
      <c r="U16" s="285"/>
      <c r="V16" s="118"/>
      <c r="W16" s="112"/>
    </row>
    <row r="17" spans="2:23" ht="15.75" customHeight="1">
      <c r="B17" s="117"/>
      <c r="C17" s="223"/>
      <c r="D17" s="224"/>
      <c r="E17" s="224"/>
      <c r="F17" s="224"/>
      <c r="G17" s="224"/>
      <c r="H17" s="224"/>
      <c r="I17" s="224"/>
      <c r="J17" s="225"/>
      <c r="K17" s="118"/>
      <c r="L17" s="112"/>
      <c r="M17" s="117"/>
      <c r="N17" s="221"/>
      <c r="O17" s="221"/>
      <c r="P17" s="221"/>
      <c r="Q17" s="235"/>
      <c r="R17" s="235"/>
      <c r="S17" s="235"/>
      <c r="T17" s="235"/>
      <c r="U17" s="235"/>
      <c r="V17" s="118"/>
      <c r="W17" s="112"/>
    </row>
    <row r="18" spans="2:23" ht="15.75" customHeight="1">
      <c r="B18" s="117"/>
      <c r="C18" s="226" t="s">
        <v>100</v>
      </c>
      <c r="D18" s="224"/>
      <c r="E18" s="224"/>
      <c r="F18" s="224"/>
      <c r="G18" s="224"/>
      <c r="H18" s="224"/>
      <c r="I18" s="224"/>
      <c r="J18" s="225"/>
      <c r="K18" s="118"/>
      <c r="L18" s="112"/>
      <c r="M18" s="117"/>
      <c r="N18" s="242" t="s">
        <v>71</v>
      </c>
      <c r="O18" s="243"/>
      <c r="P18" s="120" t="s">
        <v>4</v>
      </c>
      <c r="Q18" s="244" t="s">
        <v>101</v>
      </c>
      <c r="R18" s="245"/>
      <c r="S18" s="245"/>
      <c r="T18" s="245"/>
      <c r="U18" s="245"/>
      <c r="V18" s="118"/>
      <c r="W18" s="112"/>
    </row>
    <row r="19" spans="2:23" ht="15.75" customHeight="1">
      <c r="B19" s="117"/>
      <c r="C19" s="251" t="s">
        <v>156</v>
      </c>
      <c r="D19" s="251"/>
      <c r="E19" s="251"/>
      <c r="F19" s="251"/>
      <c r="G19" s="251"/>
      <c r="H19" s="251"/>
      <c r="I19" s="251"/>
      <c r="J19" s="251"/>
      <c r="K19" s="118"/>
      <c r="L19" s="112"/>
      <c r="M19" s="117"/>
      <c r="N19" s="238" t="s">
        <v>149</v>
      </c>
      <c r="O19" s="239"/>
      <c r="P19" s="119" t="s">
        <v>4</v>
      </c>
      <c r="Q19" s="240" t="s">
        <v>150</v>
      </c>
      <c r="R19" s="241"/>
      <c r="S19" s="241"/>
      <c r="T19" s="241"/>
      <c r="U19" s="241"/>
      <c r="V19" s="118"/>
      <c r="W19" s="112"/>
    </row>
    <row r="20" spans="2:23" ht="15.75" customHeight="1">
      <c r="B20" s="117"/>
      <c r="C20" s="251"/>
      <c r="D20" s="251"/>
      <c r="E20" s="251"/>
      <c r="F20" s="251"/>
      <c r="G20" s="251"/>
      <c r="H20" s="251"/>
      <c r="I20" s="251"/>
      <c r="J20" s="251"/>
      <c r="K20" s="118"/>
      <c r="L20" s="112"/>
      <c r="M20" s="117"/>
      <c r="N20" s="242" t="s">
        <v>72</v>
      </c>
      <c r="O20" s="243"/>
      <c r="P20" s="120" t="s">
        <v>4</v>
      </c>
      <c r="Q20" s="244" t="s">
        <v>102</v>
      </c>
      <c r="R20" s="245"/>
      <c r="S20" s="245"/>
      <c r="T20" s="245"/>
      <c r="U20" s="245"/>
      <c r="V20" s="118"/>
      <c r="W20" s="112"/>
    </row>
    <row r="21" spans="2:23" ht="15.75" customHeight="1">
      <c r="B21" s="117"/>
      <c r="C21" s="227"/>
      <c r="D21" s="227"/>
      <c r="E21" s="227"/>
      <c r="F21" s="227"/>
      <c r="G21" s="227"/>
      <c r="H21" s="227"/>
      <c r="I21" s="227"/>
      <c r="J21" s="225"/>
      <c r="K21" s="118"/>
      <c r="L21" s="112"/>
      <c r="M21" s="117"/>
      <c r="N21" s="238" t="s">
        <v>73</v>
      </c>
      <c r="O21" s="239"/>
      <c r="P21" s="119" t="s">
        <v>4</v>
      </c>
      <c r="Q21" s="240" t="s">
        <v>103</v>
      </c>
      <c r="R21" s="241"/>
      <c r="S21" s="241"/>
      <c r="T21" s="241"/>
      <c r="U21" s="241"/>
      <c r="V21" s="118"/>
      <c r="W21" s="112"/>
    </row>
    <row r="22" spans="2:23" ht="15.75" customHeight="1">
      <c r="B22" s="117"/>
      <c r="C22" s="223" t="s">
        <v>70</v>
      </c>
      <c r="D22" s="224"/>
      <c r="E22" s="224"/>
      <c r="F22" s="224"/>
      <c r="G22" s="224"/>
      <c r="H22" s="224"/>
      <c r="I22" s="224"/>
      <c r="J22" s="221"/>
      <c r="K22" s="118"/>
      <c r="L22" s="112"/>
      <c r="M22" s="117"/>
      <c r="N22" s="242" t="s">
        <v>74</v>
      </c>
      <c r="O22" s="243"/>
      <c r="P22" s="120" t="s">
        <v>4</v>
      </c>
      <c r="Q22" s="244" t="s">
        <v>104</v>
      </c>
      <c r="R22" s="245"/>
      <c r="S22" s="245"/>
      <c r="T22" s="245"/>
      <c r="U22" s="245"/>
      <c r="V22" s="118"/>
      <c r="W22" s="112"/>
    </row>
    <row r="23" spans="2:23" ht="15.75" customHeight="1">
      <c r="B23" s="117"/>
      <c r="C23" s="227"/>
      <c r="D23" s="227"/>
      <c r="E23" s="227"/>
      <c r="F23" s="227"/>
      <c r="G23" s="227"/>
      <c r="H23" s="227"/>
      <c r="I23" s="227"/>
      <c r="J23" s="221"/>
      <c r="K23" s="118"/>
      <c r="L23" s="112"/>
      <c r="M23" s="117"/>
      <c r="N23" s="238" t="s">
        <v>147</v>
      </c>
      <c r="O23" s="239"/>
      <c r="P23" s="119" t="s">
        <v>4</v>
      </c>
      <c r="Q23" s="240" t="s">
        <v>148</v>
      </c>
      <c r="R23" s="241"/>
      <c r="S23" s="241"/>
      <c r="T23" s="241"/>
      <c r="U23" s="241"/>
      <c r="V23" s="118"/>
      <c r="W23" s="112"/>
    </row>
    <row r="24" spans="2:23" ht="15.75" customHeight="1">
      <c r="B24" s="117"/>
      <c r="C24" s="227"/>
      <c r="D24" s="227"/>
      <c r="E24" s="227"/>
      <c r="F24" s="227"/>
      <c r="G24" s="227"/>
      <c r="H24" s="227"/>
      <c r="I24" s="227"/>
      <c r="J24" s="221"/>
      <c r="K24" s="118"/>
      <c r="L24" s="112"/>
      <c r="M24" s="117"/>
      <c r="N24" s="242" t="s">
        <v>151</v>
      </c>
      <c r="O24" s="243"/>
      <c r="P24" s="120" t="s">
        <v>4</v>
      </c>
      <c r="Q24" s="244" t="s">
        <v>152</v>
      </c>
      <c r="R24" s="245"/>
      <c r="S24" s="245"/>
      <c r="T24" s="245"/>
      <c r="U24" s="245"/>
      <c r="V24" s="118"/>
      <c r="W24" s="112"/>
    </row>
    <row r="25" spans="2:23" ht="15.75" customHeight="1">
      <c r="B25" s="117"/>
      <c r="C25" s="227"/>
      <c r="D25" s="227"/>
      <c r="E25" s="227"/>
      <c r="F25" s="227"/>
      <c r="G25" s="227"/>
      <c r="H25" s="227"/>
      <c r="I25" s="227"/>
      <c r="J25" s="221"/>
      <c r="K25" s="118"/>
      <c r="L25" s="112"/>
      <c r="M25" s="117"/>
      <c r="N25" s="238" t="s">
        <v>153</v>
      </c>
      <c r="O25" s="239"/>
      <c r="P25" s="119" t="s">
        <v>4</v>
      </c>
      <c r="Q25" s="240" t="s">
        <v>154</v>
      </c>
      <c r="R25" s="241"/>
      <c r="S25" s="241"/>
      <c r="T25" s="241"/>
      <c r="U25" s="241"/>
      <c r="V25" s="118"/>
      <c r="W25" s="112"/>
    </row>
    <row r="26" spans="2:23" ht="15.75" customHeight="1" thickBot="1">
      <c r="B26" s="121"/>
      <c r="C26" s="122"/>
      <c r="D26" s="122"/>
      <c r="E26" s="122"/>
      <c r="F26" s="122"/>
      <c r="G26" s="122"/>
      <c r="H26" s="122"/>
      <c r="I26" s="122"/>
      <c r="J26" s="123"/>
      <c r="K26" s="124"/>
      <c r="L26" s="112"/>
      <c r="M26" s="121"/>
      <c r="N26" s="123"/>
      <c r="O26" s="123"/>
      <c r="P26" s="123"/>
      <c r="Q26" s="123"/>
      <c r="R26" s="123"/>
      <c r="S26" s="123"/>
      <c r="T26" s="123"/>
      <c r="U26" s="123"/>
      <c r="V26" s="124"/>
      <c r="W26" s="112"/>
    </row>
    <row r="27" spans="2:23" ht="15.75" customHeight="1" thickBot="1">
      <c r="B27" s="125"/>
      <c r="C27" s="125"/>
      <c r="D27" s="125"/>
      <c r="E27" s="125"/>
      <c r="F27" s="125"/>
      <c r="G27" s="126"/>
      <c r="H27" s="126"/>
      <c r="I27" s="126"/>
      <c r="J27" s="126"/>
      <c r="K27" s="127"/>
      <c r="L27" s="112"/>
      <c r="M27" s="112"/>
      <c r="N27" s="113"/>
      <c r="O27" s="113"/>
      <c r="P27" s="113"/>
      <c r="Q27" s="113"/>
      <c r="R27" s="113"/>
      <c r="S27" s="113"/>
      <c r="T27" s="113"/>
      <c r="U27" s="113"/>
      <c r="V27" s="113"/>
      <c r="W27" s="113"/>
    </row>
    <row r="28" spans="2:23" ht="15.75" customHeight="1">
      <c r="B28" s="128"/>
      <c r="C28" s="129"/>
      <c r="D28" s="129"/>
      <c r="E28" s="129"/>
      <c r="F28" s="129"/>
      <c r="G28" s="130"/>
      <c r="H28" s="130"/>
      <c r="I28" s="130"/>
      <c r="J28" s="130"/>
      <c r="K28" s="131"/>
      <c r="L28" s="113"/>
      <c r="M28" s="132"/>
      <c r="N28" s="133"/>
      <c r="O28" s="133"/>
      <c r="P28" s="133"/>
      <c r="Q28" s="133"/>
      <c r="R28" s="133"/>
      <c r="S28" s="134"/>
      <c r="T28" s="134"/>
      <c r="U28" s="134"/>
      <c r="V28" s="135"/>
      <c r="W28" s="113"/>
    </row>
    <row r="29" spans="2:23" ht="15.75" customHeight="1">
      <c r="B29" s="136"/>
      <c r="C29" s="137" t="s">
        <v>105</v>
      </c>
      <c r="D29" s="137"/>
      <c r="E29" s="137"/>
      <c r="F29" s="137"/>
      <c r="G29" s="138"/>
      <c r="H29" s="138"/>
      <c r="I29" s="138"/>
      <c r="J29" s="138"/>
      <c r="K29" s="139"/>
      <c r="L29" s="113"/>
      <c r="M29" s="140"/>
      <c r="N29" s="228" t="s">
        <v>75</v>
      </c>
      <c r="O29" s="229"/>
      <c r="P29" s="270" t="s">
        <v>106</v>
      </c>
      <c r="Q29" s="270"/>
      <c r="R29" s="270"/>
      <c r="S29" s="270"/>
      <c r="T29" s="270"/>
      <c r="U29" s="270"/>
      <c r="V29" s="142"/>
      <c r="W29" s="113"/>
    </row>
    <row r="30" spans="2:23" ht="15.75" customHeight="1">
      <c r="B30" s="136"/>
      <c r="C30" s="143"/>
      <c r="D30" s="143"/>
      <c r="E30" s="143"/>
      <c r="F30" s="143"/>
      <c r="G30" s="138"/>
      <c r="H30" s="138"/>
      <c r="I30" s="138"/>
      <c r="J30" s="138"/>
      <c r="K30" s="139"/>
      <c r="L30" s="113"/>
      <c r="M30" s="140"/>
      <c r="N30" s="230"/>
      <c r="O30" s="229"/>
      <c r="P30" s="270"/>
      <c r="Q30" s="270"/>
      <c r="R30" s="270"/>
      <c r="S30" s="270"/>
      <c r="T30" s="270"/>
      <c r="U30" s="270"/>
      <c r="V30" s="142"/>
      <c r="W30" s="113"/>
    </row>
    <row r="31" spans="2:23" ht="15.75" customHeight="1">
      <c r="B31" s="136"/>
      <c r="C31" s="144" t="s">
        <v>0</v>
      </c>
      <c r="D31" s="145"/>
      <c r="E31" s="271" t="s">
        <v>107</v>
      </c>
      <c r="F31" s="271"/>
      <c r="G31" s="271"/>
      <c r="H31" s="271"/>
      <c r="I31" s="271"/>
      <c r="J31" s="271"/>
      <c r="K31" s="139"/>
      <c r="L31" s="113"/>
      <c r="M31" s="140"/>
      <c r="N31" s="229" t="s">
        <v>76</v>
      </c>
      <c r="O31" s="229"/>
      <c r="P31" s="237" t="s">
        <v>77</v>
      </c>
      <c r="Q31" s="237"/>
      <c r="R31" s="237"/>
      <c r="S31" s="237"/>
      <c r="T31" s="237"/>
      <c r="U31" s="237"/>
      <c r="V31" s="142"/>
      <c r="W31" s="113"/>
    </row>
    <row r="32" spans="2:23" ht="15.75" customHeight="1">
      <c r="B32" s="136"/>
      <c r="C32" s="144" t="s">
        <v>1</v>
      </c>
      <c r="D32" s="145"/>
      <c r="E32" s="272" t="s">
        <v>108</v>
      </c>
      <c r="F32" s="272"/>
      <c r="G32" s="272"/>
      <c r="H32" s="272"/>
      <c r="I32" s="272"/>
      <c r="J32" s="272"/>
      <c r="K32" s="139"/>
      <c r="L32" s="113"/>
      <c r="M32" s="231"/>
      <c r="N32" s="229" t="s">
        <v>157</v>
      </c>
      <c r="O32" s="232"/>
      <c r="P32" s="237"/>
      <c r="Q32" s="237"/>
      <c r="R32" s="237"/>
      <c r="S32" s="237"/>
      <c r="T32" s="237"/>
      <c r="U32" s="237"/>
      <c r="V32" s="142"/>
      <c r="W32" s="113"/>
    </row>
    <row r="33" spans="2:23" ht="15.75" customHeight="1" thickBot="1">
      <c r="B33" s="136"/>
      <c r="C33" s="144" t="s">
        <v>2</v>
      </c>
      <c r="D33" s="145"/>
      <c r="E33" s="271">
        <v>123456</v>
      </c>
      <c r="F33" s="271"/>
      <c r="G33" s="271"/>
      <c r="H33" s="271"/>
      <c r="I33" s="271"/>
      <c r="J33" s="271"/>
      <c r="K33" s="139"/>
      <c r="L33" s="113"/>
      <c r="M33" s="146"/>
      <c r="N33" s="147"/>
      <c r="O33" s="233"/>
      <c r="P33" s="147"/>
      <c r="Q33" s="147"/>
      <c r="R33" s="147"/>
      <c r="S33" s="148"/>
      <c r="T33" s="148"/>
      <c r="U33" s="148"/>
      <c r="V33" s="149"/>
      <c r="W33" s="113"/>
    </row>
    <row r="34" spans="2:23" ht="15.75" customHeight="1">
      <c r="B34" s="136"/>
      <c r="C34" s="150"/>
      <c r="D34" s="143"/>
      <c r="E34" s="143"/>
      <c r="F34" s="143"/>
      <c r="G34" s="138"/>
      <c r="H34" s="138"/>
      <c r="I34" s="138"/>
      <c r="J34" s="138"/>
      <c r="K34" s="139"/>
      <c r="L34" s="113"/>
      <c r="M34" s="112"/>
      <c r="N34" s="112"/>
      <c r="O34" s="112"/>
      <c r="P34" s="112"/>
      <c r="Q34" s="112"/>
      <c r="R34" s="112"/>
      <c r="S34" s="112"/>
      <c r="T34" s="112"/>
      <c r="U34" s="112"/>
      <c r="V34" s="113"/>
      <c r="W34" s="113"/>
    </row>
    <row r="35" spans="2:23" ht="15.75" customHeight="1">
      <c r="B35" s="136"/>
      <c r="C35" s="144" t="s">
        <v>3</v>
      </c>
      <c r="D35" s="151"/>
      <c r="E35" s="263">
        <f ca="1">TODAY()</f>
        <v>45208</v>
      </c>
      <c r="F35" s="263"/>
      <c r="G35" s="263"/>
      <c r="H35" s="263"/>
      <c r="I35" s="263"/>
      <c r="J35" s="263"/>
      <c r="K35" s="139"/>
      <c r="L35" s="113"/>
      <c r="M35" s="112"/>
      <c r="N35" s="112"/>
      <c r="O35" s="112"/>
      <c r="P35" s="112"/>
      <c r="Q35" s="112"/>
      <c r="R35" s="112"/>
      <c r="S35" s="112"/>
      <c r="T35" s="112"/>
      <c r="U35" s="112"/>
      <c r="V35" s="113"/>
      <c r="W35" s="113"/>
    </row>
    <row r="36" spans="2:23" ht="15.75" customHeight="1" thickBot="1">
      <c r="B36" s="152"/>
      <c r="C36" s="153"/>
      <c r="D36" s="153"/>
      <c r="E36" s="153"/>
      <c r="F36" s="153"/>
      <c r="G36" s="154"/>
      <c r="H36" s="154"/>
      <c r="I36" s="154"/>
      <c r="J36" s="154"/>
      <c r="K36" s="155"/>
      <c r="L36" s="113"/>
      <c r="M36" s="112"/>
      <c r="N36" s="113"/>
      <c r="O36" s="113"/>
      <c r="P36" s="113"/>
      <c r="Q36" s="113"/>
      <c r="R36" s="113"/>
      <c r="S36" s="113"/>
      <c r="T36" s="113"/>
      <c r="U36" s="113"/>
      <c r="V36" s="113"/>
      <c r="W36" s="113"/>
    </row>
    <row r="37" spans="2:23" ht="15.75" customHeight="1" thickBot="1">
      <c r="B37" s="156"/>
      <c r="C37" s="156"/>
      <c r="D37" s="156"/>
      <c r="E37" s="156"/>
      <c r="F37" s="156"/>
      <c r="G37" s="157"/>
      <c r="H37" s="157"/>
      <c r="I37" s="157"/>
      <c r="J37" s="157"/>
      <c r="K37" s="157"/>
      <c r="L37" s="113"/>
      <c r="M37" s="112"/>
      <c r="N37" s="113"/>
      <c r="O37" s="113"/>
      <c r="P37" s="113"/>
      <c r="Q37" s="113"/>
      <c r="R37" s="113"/>
      <c r="S37" s="113"/>
      <c r="T37" s="113"/>
      <c r="U37" s="113"/>
      <c r="V37" s="113"/>
      <c r="W37" s="113"/>
    </row>
    <row r="38" spans="2:23" ht="15.75" customHeight="1">
      <c r="B38" s="132"/>
      <c r="C38" s="133"/>
      <c r="D38" s="133"/>
      <c r="E38" s="133"/>
      <c r="F38" s="133"/>
      <c r="G38" s="133"/>
      <c r="H38" s="130"/>
      <c r="I38" s="130"/>
      <c r="J38" s="130"/>
      <c r="K38" s="131"/>
      <c r="L38" s="113"/>
      <c r="M38" s="112"/>
      <c r="N38" s="113"/>
      <c r="O38" s="113"/>
      <c r="P38" s="113"/>
      <c r="Q38" s="113"/>
      <c r="R38" s="113"/>
      <c r="S38" s="113"/>
      <c r="T38" s="113"/>
      <c r="U38" s="113"/>
      <c r="V38" s="113"/>
      <c r="W38" s="113"/>
    </row>
    <row r="39" spans="2:23" ht="15.75" customHeight="1">
      <c r="B39" s="140"/>
      <c r="C39" s="158" t="s">
        <v>64</v>
      </c>
      <c r="D39" s="141"/>
      <c r="E39" s="141"/>
      <c r="F39" s="141"/>
      <c r="G39" s="141"/>
      <c r="H39" s="141"/>
      <c r="I39" s="145"/>
      <c r="J39" s="145"/>
      <c r="K39" s="142"/>
      <c r="L39" s="113"/>
      <c r="M39" s="112"/>
      <c r="N39" s="113"/>
      <c r="O39" s="113"/>
      <c r="P39" s="113"/>
      <c r="Q39" s="113"/>
      <c r="R39" s="113"/>
      <c r="S39" s="113"/>
      <c r="T39" s="113"/>
      <c r="U39" s="113"/>
      <c r="V39" s="113"/>
      <c r="W39" s="113"/>
    </row>
    <row r="40" spans="2:23" ht="15.75" customHeight="1">
      <c r="B40" s="140"/>
      <c r="C40" s="159"/>
      <c r="D40" s="141"/>
      <c r="E40" s="141"/>
      <c r="F40" s="141"/>
      <c r="G40" s="141"/>
      <c r="H40" s="141"/>
      <c r="I40" s="145"/>
      <c r="J40" s="145"/>
      <c r="K40" s="142"/>
      <c r="L40" s="113"/>
      <c r="M40" s="112"/>
      <c r="N40" s="113"/>
      <c r="O40" s="113"/>
      <c r="P40" s="113"/>
      <c r="Q40" s="113"/>
      <c r="R40" s="113"/>
      <c r="S40" s="113"/>
      <c r="T40" s="113"/>
      <c r="U40" s="113"/>
      <c r="V40" s="113"/>
      <c r="W40" s="113"/>
    </row>
    <row r="41" spans="2:23" ht="15.75" customHeight="1">
      <c r="B41" s="140"/>
      <c r="C41" s="252" t="s">
        <v>65</v>
      </c>
      <c r="D41" s="253"/>
      <c r="E41" s="253"/>
      <c r="F41" s="273" t="s">
        <v>81</v>
      </c>
      <c r="G41" s="274"/>
      <c r="H41" s="274"/>
      <c r="I41" s="274"/>
      <c r="J41" s="275"/>
      <c r="K41" s="142"/>
      <c r="L41" s="113"/>
      <c r="M41" s="112"/>
      <c r="N41" s="113"/>
      <c r="O41" s="113"/>
      <c r="P41" s="113"/>
      <c r="Q41" s="113"/>
      <c r="R41" s="113"/>
      <c r="S41" s="113"/>
      <c r="T41" s="113"/>
      <c r="U41" s="113"/>
      <c r="V41" s="113"/>
      <c r="W41" s="113"/>
    </row>
    <row r="42" spans="2:23" ht="15.75" customHeight="1">
      <c r="B42" s="140"/>
      <c r="C42" s="262" t="s">
        <v>66</v>
      </c>
      <c r="D42" s="260"/>
      <c r="E42" s="260"/>
      <c r="F42" s="259" t="s">
        <v>82</v>
      </c>
      <c r="G42" s="260"/>
      <c r="H42" s="260"/>
      <c r="I42" s="260"/>
      <c r="J42" s="261"/>
      <c r="K42" s="142"/>
      <c r="L42" s="113"/>
      <c r="M42" s="112"/>
      <c r="N42" s="113"/>
      <c r="O42" s="113"/>
      <c r="P42" s="113"/>
      <c r="Q42" s="113"/>
      <c r="R42" s="113"/>
      <c r="S42" s="113"/>
      <c r="T42" s="113"/>
      <c r="U42" s="113"/>
      <c r="V42" s="113"/>
      <c r="W42" s="113"/>
    </row>
    <row r="43" spans="2:23" ht="15.75" customHeight="1">
      <c r="B43" s="140"/>
      <c r="C43" s="160" t="s">
        <v>67</v>
      </c>
      <c r="D43" s="161"/>
      <c r="E43" s="161"/>
      <c r="F43" s="264" t="s">
        <v>68</v>
      </c>
      <c r="G43" s="265"/>
      <c r="H43" s="265"/>
      <c r="I43" s="265"/>
      <c r="J43" s="266"/>
      <c r="K43" s="142"/>
      <c r="L43" s="113"/>
      <c r="M43" s="112"/>
      <c r="N43" s="113"/>
      <c r="O43" s="113"/>
      <c r="P43" s="113"/>
      <c r="Q43" s="113"/>
      <c r="R43" s="113"/>
      <c r="S43" s="113"/>
      <c r="T43" s="113"/>
      <c r="U43" s="113"/>
      <c r="V43" s="113"/>
      <c r="W43" s="113"/>
    </row>
    <row r="44" spans="2:23" ht="15.75" customHeight="1">
      <c r="B44" s="140"/>
      <c r="C44" s="162" t="s">
        <v>109</v>
      </c>
      <c r="D44" s="163"/>
      <c r="E44" s="164"/>
      <c r="F44" s="259" t="s">
        <v>110</v>
      </c>
      <c r="G44" s="260"/>
      <c r="H44" s="260"/>
      <c r="I44" s="260"/>
      <c r="J44" s="261"/>
      <c r="K44" s="142"/>
      <c r="L44" s="113"/>
      <c r="M44" s="112"/>
      <c r="N44" s="113"/>
      <c r="O44" s="113"/>
      <c r="P44" s="113"/>
      <c r="Q44" s="113"/>
      <c r="R44" s="113"/>
      <c r="S44" s="113"/>
      <c r="T44" s="113"/>
      <c r="U44" s="113"/>
      <c r="V44" s="113"/>
      <c r="W44" s="113"/>
    </row>
    <row r="45" spans="2:23" ht="15.75" customHeight="1">
      <c r="B45" s="184"/>
      <c r="C45" s="183" t="s">
        <v>78</v>
      </c>
      <c r="D45" s="48"/>
      <c r="E45" s="23"/>
      <c r="F45" s="267" t="s">
        <v>79</v>
      </c>
      <c r="G45" s="268"/>
      <c r="H45" s="268"/>
      <c r="I45" s="268"/>
      <c r="J45" s="269"/>
      <c r="K45" s="142"/>
      <c r="L45" s="113"/>
      <c r="M45" s="112"/>
      <c r="N45" s="113"/>
      <c r="O45" s="113"/>
      <c r="P45" s="113"/>
      <c r="Q45" s="113"/>
      <c r="R45" s="113"/>
      <c r="S45" s="113"/>
      <c r="T45" s="113"/>
      <c r="U45" s="113"/>
      <c r="V45" s="113"/>
      <c r="W45" s="113"/>
    </row>
    <row r="46" spans="2:23" ht="15.75" customHeight="1">
      <c r="B46" s="140"/>
      <c r="C46" s="165" t="s">
        <v>111</v>
      </c>
      <c r="D46" s="166"/>
      <c r="E46" s="166"/>
      <c r="F46" s="259" t="s">
        <v>80</v>
      </c>
      <c r="G46" s="260"/>
      <c r="H46" s="260"/>
      <c r="I46" s="260"/>
      <c r="J46" s="261"/>
      <c r="K46" s="142"/>
      <c r="L46" s="113"/>
      <c r="M46" s="112"/>
      <c r="N46" s="113"/>
      <c r="O46" s="113"/>
      <c r="P46" s="113"/>
      <c r="Q46" s="113"/>
      <c r="R46" s="113"/>
      <c r="S46" s="113"/>
      <c r="T46" s="113"/>
      <c r="U46" s="113"/>
      <c r="V46" s="113"/>
      <c r="W46" s="113"/>
    </row>
    <row r="47" spans="2:23" ht="15.75" customHeight="1">
      <c r="B47" s="140"/>
      <c r="C47" s="167"/>
      <c r="D47" s="168"/>
      <c r="E47" s="169"/>
      <c r="F47" s="259" t="s">
        <v>69</v>
      </c>
      <c r="G47" s="260"/>
      <c r="H47" s="260"/>
      <c r="I47" s="260"/>
      <c r="J47" s="261"/>
      <c r="K47" s="142"/>
      <c r="L47" s="113"/>
      <c r="M47" s="112"/>
      <c r="N47" s="113"/>
      <c r="O47" s="113"/>
      <c r="P47" s="113"/>
      <c r="Q47" s="113"/>
      <c r="R47" s="113"/>
      <c r="S47" s="113"/>
      <c r="T47" s="113"/>
      <c r="U47" s="113"/>
      <c r="V47" s="113"/>
      <c r="W47" s="113"/>
    </row>
    <row r="48" spans="2:23" ht="15.75" customHeight="1" thickBot="1">
      <c r="B48" s="146"/>
      <c r="C48" s="147"/>
      <c r="D48" s="147"/>
      <c r="E48" s="147"/>
      <c r="F48" s="147"/>
      <c r="G48" s="147"/>
      <c r="H48" s="154"/>
      <c r="I48" s="154"/>
      <c r="J48" s="154"/>
      <c r="K48" s="155"/>
      <c r="L48" s="113"/>
      <c r="M48" s="112"/>
      <c r="N48" s="113"/>
      <c r="O48" s="113"/>
      <c r="P48" s="113"/>
      <c r="Q48" s="113"/>
      <c r="R48" s="113"/>
      <c r="S48" s="113"/>
      <c r="T48" s="113"/>
      <c r="U48" s="113"/>
      <c r="V48" s="113"/>
      <c r="W48" s="113"/>
    </row>
    <row r="49" spans="2:23" ht="15">
      <c r="B49" s="170"/>
      <c r="C49" s="170"/>
      <c r="D49" s="170"/>
      <c r="E49" s="170"/>
      <c r="F49" s="170"/>
      <c r="G49" s="170"/>
      <c r="H49" s="171"/>
      <c r="I49" s="171"/>
      <c r="J49" s="171"/>
      <c r="K49" s="171"/>
      <c r="L49" s="113"/>
      <c r="M49" s="112"/>
      <c r="N49" s="113"/>
      <c r="O49" s="113"/>
      <c r="P49" s="113"/>
      <c r="Q49" s="113"/>
      <c r="R49" s="113"/>
      <c r="S49" s="113"/>
      <c r="T49" s="113"/>
      <c r="U49" s="113"/>
      <c r="V49" s="113"/>
      <c r="W49" s="113"/>
    </row>
    <row r="50" spans="2:23" ht="15">
      <c r="B50" s="172"/>
      <c r="C50" s="172"/>
      <c r="D50" s="172"/>
      <c r="E50" s="172"/>
      <c r="F50" s="172"/>
      <c r="G50" s="172"/>
      <c r="H50" s="172"/>
      <c r="I50" s="172"/>
      <c r="J50" s="172"/>
      <c r="K50" s="172"/>
      <c r="L50" s="173"/>
      <c r="M50" s="172"/>
      <c r="N50" s="113"/>
      <c r="O50" s="113"/>
      <c r="P50" s="113"/>
      <c r="Q50" s="113"/>
      <c r="R50" s="113"/>
      <c r="S50" s="113"/>
      <c r="T50" s="113"/>
      <c r="U50" s="113"/>
      <c r="V50" s="113"/>
      <c r="W50" s="113"/>
    </row>
    <row r="51" spans="1:49" ht="15">
      <c r="A51" s="113"/>
      <c r="B51" s="172"/>
      <c r="C51" s="172"/>
      <c r="D51" s="172"/>
      <c r="E51" s="172"/>
      <c r="F51" s="172"/>
      <c r="G51" s="172"/>
      <c r="H51" s="172"/>
      <c r="I51" s="172"/>
      <c r="J51" s="172"/>
      <c r="K51" s="172"/>
      <c r="L51" s="173"/>
      <c r="M51" s="172"/>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row>
    <row r="52" spans="1:49" ht="15">
      <c r="A52" s="179"/>
      <c r="B52" s="179"/>
      <c r="C52" s="179"/>
      <c r="D52" s="179"/>
      <c r="E52" s="179"/>
      <c r="F52" s="179"/>
      <c r="G52" s="179"/>
      <c r="H52" s="179"/>
      <c r="I52" s="179"/>
      <c r="J52" s="179"/>
      <c r="K52" s="179"/>
      <c r="L52" s="179"/>
      <c r="M52" s="179"/>
      <c r="N52" s="179"/>
      <c r="O52" s="179"/>
      <c r="P52" s="179"/>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row>
    <row r="53" spans="1:49" ht="15">
      <c r="A53" s="179"/>
      <c r="B53" s="179"/>
      <c r="C53" s="179"/>
      <c r="D53" s="179"/>
      <c r="E53" s="179"/>
      <c r="F53" s="179"/>
      <c r="G53" s="179"/>
      <c r="H53" s="179"/>
      <c r="I53" s="179"/>
      <c r="J53" s="179"/>
      <c r="K53" s="179"/>
      <c r="L53" s="179"/>
      <c r="M53" s="179"/>
      <c r="N53" s="179"/>
      <c r="O53" s="179"/>
      <c r="P53" s="179"/>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row>
    <row r="54" spans="1:49" ht="15">
      <c r="A54" s="179"/>
      <c r="B54" s="179"/>
      <c r="C54" s="179"/>
      <c r="D54" s="179"/>
      <c r="E54" s="179"/>
      <c r="F54" s="179"/>
      <c r="G54" s="179"/>
      <c r="H54" s="179"/>
      <c r="I54" s="179"/>
      <c r="J54" s="179"/>
      <c r="K54" s="179"/>
      <c r="L54" s="179"/>
      <c r="M54" s="179"/>
      <c r="N54" s="179"/>
      <c r="O54" s="179"/>
      <c r="P54" s="179"/>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row>
    <row r="55" spans="1:49" ht="15">
      <c r="A55" s="179"/>
      <c r="B55" s="179"/>
      <c r="C55" s="179"/>
      <c r="D55" s="179"/>
      <c r="E55" s="179"/>
      <c r="F55" s="179"/>
      <c r="G55" s="179"/>
      <c r="H55" s="179"/>
      <c r="I55" s="179"/>
      <c r="J55" s="179"/>
      <c r="K55" s="179"/>
      <c r="L55" s="179"/>
      <c r="M55" s="179"/>
      <c r="N55" s="179"/>
      <c r="O55" s="179"/>
      <c r="P55" s="179"/>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row>
    <row r="56" spans="1:49" ht="15">
      <c r="A56" s="179"/>
      <c r="B56" s="179"/>
      <c r="C56" s="179"/>
      <c r="D56" s="179"/>
      <c r="E56" s="179"/>
      <c r="F56" s="179"/>
      <c r="G56" s="179"/>
      <c r="H56" s="179"/>
      <c r="I56" s="179"/>
      <c r="J56" s="179"/>
      <c r="K56" s="179"/>
      <c r="L56" s="179"/>
      <c r="M56" s="179"/>
      <c r="N56" s="179"/>
      <c r="O56" s="179"/>
      <c r="P56" s="179"/>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row>
    <row r="57" spans="1:49" ht="15">
      <c r="A57" s="179"/>
      <c r="B57" s="179"/>
      <c r="C57" s="179"/>
      <c r="D57" s="179"/>
      <c r="E57" s="179"/>
      <c r="F57" s="179"/>
      <c r="G57" s="179"/>
      <c r="H57" s="179"/>
      <c r="I57" s="179"/>
      <c r="J57" s="179"/>
      <c r="K57" s="179"/>
      <c r="L57" s="179"/>
      <c r="M57" s="179"/>
      <c r="N57" s="179"/>
      <c r="O57" s="179"/>
      <c r="P57" s="179"/>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row>
    <row r="58" spans="1:49" ht="15">
      <c r="A58" s="179"/>
      <c r="B58" s="179"/>
      <c r="C58" s="179"/>
      <c r="D58" s="179"/>
      <c r="E58" s="179"/>
      <c r="F58" s="179"/>
      <c r="G58" s="179"/>
      <c r="H58" s="179"/>
      <c r="I58" s="179"/>
      <c r="J58" s="179"/>
      <c r="K58" s="179"/>
      <c r="L58" s="179"/>
      <c r="M58" s="179"/>
      <c r="N58" s="179"/>
      <c r="O58" s="179"/>
      <c r="P58" s="179"/>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row>
    <row r="59" spans="1:49" ht="15">
      <c r="A59" s="179"/>
      <c r="B59" s="179"/>
      <c r="C59" s="179"/>
      <c r="D59" s="179"/>
      <c r="E59" s="179"/>
      <c r="F59" s="179"/>
      <c r="G59" s="179"/>
      <c r="H59" s="179"/>
      <c r="I59" s="179"/>
      <c r="J59" s="179"/>
      <c r="K59" s="179"/>
      <c r="L59" s="179"/>
      <c r="M59" s="179"/>
      <c r="N59" s="179"/>
      <c r="O59" s="179"/>
      <c r="P59" s="179"/>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row>
    <row r="60" spans="1:49" ht="15">
      <c r="A60" s="179"/>
      <c r="B60" s="179"/>
      <c r="C60" s="179"/>
      <c r="D60" s="179"/>
      <c r="E60" s="179"/>
      <c r="F60" s="179"/>
      <c r="G60" s="179"/>
      <c r="H60" s="179"/>
      <c r="I60" s="179"/>
      <c r="J60" s="179"/>
      <c r="K60" s="179"/>
      <c r="L60" s="179"/>
      <c r="M60" s="179"/>
      <c r="N60" s="179"/>
      <c r="O60" s="179"/>
      <c r="P60" s="179"/>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row>
    <row r="61" spans="1:49" ht="15">
      <c r="A61" s="179"/>
      <c r="B61" s="179"/>
      <c r="C61" s="179"/>
      <c r="D61" s="179"/>
      <c r="E61" s="179"/>
      <c r="F61" s="179"/>
      <c r="G61" s="179"/>
      <c r="H61" s="179"/>
      <c r="I61" s="179"/>
      <c r="J61" s="179"/>
      <c r="K61" s="179"/>
      <c r="L61" s="179"/>
      <c r="M61" s="179"/>
      <c r="N61" s="179"/>
      <c r="O61" s="179"/>
      <c r="P61" s="179"/>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row>
    <row r="62" spans="1:49" ht="15">
      <c r="A62" s="179"/>
      <c r="B62" s="179"/>
      <c r="C62" s="179"/>
      <c r="D62" s="179"/>
      <c r="E62" s="179"/>
      <c r="F62" s="179"/>
      <c r="G62" s="179"/>
      <c r="H62" s="179"/>
      <c r="I62" s="179"/>
      <c r="J62" s="179"/>
      <c r="K62" s="179"/>
      <c r="L62" s="179"/>
      <c r="M62" s="179"/>
      <c r="N62" s="179"/>
      <c r="O62" s="179"/>
      <c r="P62" s="179"/>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row>
    <row r="63" spans="1:49" ht="15">
      <c r="A63" s="113"/>
      <c r="B63" s="182"/>
      <c r="C63" s="182"/>
      <c r="D63" s="182"/>
      <c r="E63" s="182"/>
      <c r="F63" s="182"/>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row>
  </sheetData>
  <sheetProtection selectLockedCells="1" selectUnlockedCells="1"/>
  <mergeCells count="54">
    <mergeCell ref="P9:P10"/>
    <mergeCell ref="Q9:U10"/>
    <mergeCell ref="Q15:U16"/>
    <mergeCell ref="P15:P16"/>
    <mergeCell ref="N15:O16"/>
    <mergeCell ref="N14:O14"/>
    <mergeCell ref="Q14:U14"/>
    <mergeCell ref="F43:J43"/>
    <mergeCell ref="F44:J44"/>
    <mergeCell ref="F45:J45"/>
    <mergeCell ref="F46:J46"/>
    <mergeCell ref="F47:J47"/>
    <mergeCell ref="P29:U30"/>
    <mergeCell ref="E31:J31"/>
    <mergeCell ref="E32:J32"/>
    <mergeCell ref="E33:J33"/>
    <mergeCell ref="F41:J41"/>
    <mergeCell ref="F42:J42"/>
    <mergeCell ref="C19:J20"/>
    <mergeCell ref="N19:O19"/>
    <mergeCell ref="Q19:U19"/>
    <mergeCell ref="N20:O20"/>
    <mergeCell ref="Q20:U20"/>
    <mergeCell ref="N21:O21"/>
    <mergeCell ref="Q21:U21"/>
    <mergeCell ref="C42:E42"/>
    <mergeCell ref="E35:J35"/>
    <mergeCell ref="Q18:U18"/>
    <mergeCell ref="C9:J13"/>
    <mergeCell ref="C41:E41"/>
    <mergeCell ref="H3:J3"/>
    <mergeCell ref="N11:O11"/>
    <mergeCell ref="Q11:U11"/>
    <mergeCell ref="N12:O12"/>
    <mergeCell ref="Q12:U12"/>
    <mergeCell ref="C14:J15"/>
    <mergeCell ref="N9:O10"/>
    <mergeCell ref="N22:O22"/>
    <mergeCell ref="Q22:U22"/>
    <mergeCell ref="N5:U5"/>
    <mergeCell ref="N8:O8"/>
    <mergeCell ref="Q8:U8"/>
    <mergeCell ref="C3:G3"/>
    <mergeCell ref="C4:H4"/>
    <mergeCell ref="C6:J6"/>
    <mergeCell ref="C7:J8"/>
    <mergeCell ref="N18:O18"/>
    <mergeCell ref="P31:U32"/>
    <mergeCell ref="N23:O23"/>
    <mergeCell ref="Q23:U23"/>
    <mergeCell ref="N24:O24"/>
    <mergeCell ref="Q24:U24"/>
    <mergeCell ref="N25:O25"/>
    <mergeCell ref="Q25:U25"/>
  </mergeCells>
  <conditionalFormatting sqref="E45">
    <cfRule type="containsText" priority="4" dxfId="10" operator="containsText" stopIfTrue="1" text="Offen">
      <formula>NOT(ISERROR(SEARCH("Offen",E45)))</formula>
    </cfRule>
  </conditionalFormatting>
  <conditionalFormatting sqref="E45">
    <cfRule type="expression" priority="3" dxfId="10" stopIfTrue="1">
      <formula>E45="Offen"</formula>
    </cfRule>
  </conditionalFormatting>
  <conditionalFormatting sqref="D45">
    <cfRule type="containsText" priority="2" dxfId="10" operator="containsText" stopIfTrue="1" text="Offen">
      <formula>NOT(ISERROR(SEARCH("Offen",D45)))</formula>
    </cfRule>
  </conditionalFormatting>
  <conditionalFormatting sqref="D45">
    <cfRule type="expression" priority="1" dxfId="10" stopIfTrue="1">
      <formula>D45="Offen"</formula>
    </cfRule>
  </conditionalFormatting>
  <conditionalFormatting sqref="C45">
    <cfRule type="containsText" priority="6" dxfId="10" operator="containsText" stopIfTrue="1" text="Offen">
      <formula>NOT(ISERROR(SEARCH("Offen",C45)))</formula>
    </cfRule>
  </conditionalFormatting>
  <conditionalFormatting sqref="C45">
    <cfRule type="expression" priority="5" dxfId="10" stopIfTrue="1">
      <formula>C45="Offen"</formula>
    </cfRule>
  </conditionalFormatting>
  <hyperlinks>
    <hyperlink ref="P15" r:id="rId1" display="Link"/>
    <hyperlink ref="P14" r:id="rId2" display="Link"/>
    <hyperlink ref="P12" r:id="rId3" display="Link"/>
    <hyperlink ref="P11" r:id="rId4" display="Link"/>
    <hyperlink ref="N5:U5" location="'Planung MA KD'!I11" display="- zum Tabellenblatt Planung KD - zum Tabellenblatt Planung KD -"/>
    <hyperlink ref="P8" r:id="rId5" display="https://pbsa.hs-duesseldorf.de/studium/studiengaenge/ma_kd"/>
    <hyperlink ref="P18" r:id="rId6" display="Link"/>
    <hyperlink ref="P20" r:id="rId7" display="Link"/>
    <hyperlink ref="P21" r:id="rId8" display="https://pbsa.hs-duesseldorf.de/studium/formulare/design/"/>
    <hyperlink ref="P22" r:id="rId9" display="https://pbsa.hs-duesseldorf.de/studium/termine/design"/>
    <hyperlink ref="P23" r:id="rId10" display="Link"/>
    <hyperlink ref="P19" r:id="rId11" display="Link"/>
    <hyperlink ref="P24" r:id="rId12" display="Link"/>
    <hyperlink ref="P25" r:id="rId13" display="Link"/>
    <hyperlink ref="P31" r:id="rId14" display="pruefung.design@hs-duesseldorf.de"/>
  </hyperlinks>
  <printOptions/>
  <pageMargins left="0.7" right="0.7" top="0.7875" bottom="0.7875" header="0.5118055555555555" footer="0.5118055555555555"/>
  <pageSetup horizontalDpi="300" verticalDpi="300" orientation="portrait" r:id="rId15"/>
</worksheet>
</file>

<file path=xl/worksheets/sheet2.xml><?xml version="1.0" encoding="utf-8"?>
<worksheet xmlns="http://schemas.openxmlformats.org/spreadsheetml/2006/main" xmlns:r="http://schemas.openxmlformats.org/officeDocument/2006/relationships">
  <sheetPr>
    <tabColor indexed="31"/>
    <pageSetUpPr fitToPage="1"/>
  </sheetPr>
  <dimension ref="A1:FU226"/>
  <sheetViews>
    <sheetView zoomScale="85" zoomScaleNormal="85" zoomScalePageLayoutView="0" workbookViewId="0" topLeftCell="A1">
      <selection activeCell="B2" sqref="B2:K2"/>
    </sheetView>
  </sheetViews>
  <sheetFormatPr defaultColWidth="11.421875" defaultRowHeight="12.75"/>
  <cols>
    <col min="1" max="1" width="2.7109375" style="4" customWidth="1"/>
    <col min="2" max="2" width="13.421875" style="4" customWidth="1"/>
    <col min="3" max="3" width="85.7109375" style="4" customWidth="1"/>
    <col min="4" max="5" width="5.00390625" style="5" customWidth="1"/>
    <col min="6" max="8" width="4.421875" style="5" customWidth="1"/>
    <col min="9" max="9" width="42.28125" style="4" customWidth="1"/>
    <col min="10" max="10" width="26.7109375" style="4" customWidth="1"/>
    <col min="11" max="11" width="13.421875" style="4" customWidth="1"/>
    <col min="12" max="12" width="2.7109375" style="103" customWidth="1"/>
    <col min="13" max="13" width="11.421875" style="103" customWidth="1"/>
    <col min="14" max="14" width="11.421875" style="219" customWidth="1"/>
    <col min="15" max="40" width="11.421875" style="43" customWidth="1"/>
    <col min="41" max="55" width="11.421875" style="44" customWidth="1"/>
    <col min="56" max="56" width="83.28125" style="44" bestFit="1" customWidth="1"/>
    <col min="57" max="97" width="11.421875" style="44" customWidth="1"/>
    <col min="98" max="16384" width="11.421875" style="4" customWidth="1"/>
  </cols>
  <sheetData>
    <row r="1" spans="1:14" ht="12.75" customHeight="1" thickBot="1">
      <c r="A1" s="2"/>
      <c r="B1" s="174"/>
      <c r="C1" s="2"/>
      <c r="D1" s="6"/>
      <c r="E1" s="6"/>
      <c r="F1" s="6"/>
      <c r="G1" s="6"/>
      <c r="H1" s="6"/>
      <c r="I1" s="2"/>
      <c r="J1" s="2"/>
      <c r="K1" s="2"/>
      <c r="L1" s="99"/>
      <c r="M1" s="99"/>
      <c r="N1" s="100"/>
    </row>
    <row r="2" spans="1:64" ht="25.5" customHeight="1" thickBot="1">
      <c r="A2" s="2"/>
      <c r="B2" s="330" t="s">
        <v>5</v>
      </c>
      <c r="C2" s="331"/>
      <c r="D2" s="331"/>
      <c r="E2" s="331"/>
      <c r="F2" s="331"/>
      <c r="G2" s="331"/>
      <c r="H2" s="331"/>
      <c r="I2" s="331"/>
      <c r="J2" s="331"/>
      <c r="K2" s="341"/>
      <c r="L2" s="85"/>
      <c r="M2" s="85"/>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45"/>
      <c r="BK2" s="45"/>
      <c r="BL2" s="45"/>
    </row>
    <row r="3" spans="1:64" ht="12.75" customHeight="1" thickBot="1">
      <c r="A3" s="2"/>
      <c r="B3" s="2"/>
      <c r="C3" s="2"/>
      <c r="D3" s="6"/>
      <c r="E3" s="6"/>
      <c r="F3" s="6"/>
      <c r="G3" s="6"/>
      <c r="H3" s="6"/>
      <c r="I3" s="2"/>
      <c r="J3" s="2"/>
      <c r="K3" s="2"/>
      <c r="L3" s="85"/>
      <c r="M3" s="85"/>
      <c r="N3" s="87"/>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45"/>
      <c r="BK3" s="45"/>
      <c r="BL3" s="45"/>
    </row>
    <row r="4" spans="1:177" ht="43.5" customHeight="1">
      <c r="A4" s="2"/>
      <c r="B4" s="303" t="s">
        <v>113</v>
      </c>
      <c r="C4" s="304"/>
      <c r="D4" s="302" t="str">
        <f>INFO!H3</f>
        <v>Stand der Tabelle: 09.10.2023 - Version: 1.5</v>
      </c>
      <c r="E4" s="302"/>
      <c r="F4" s="302"/>
      <c r="G4" s="302"/>
      <c r="H4" s="302"/>
      <c r="I4" s="302"/>
      <c r="J4" s="302"/>
      <c r="K4" s="98">
        <f>INFO!E35</f>
        <v>45208</v>
      </c>
      <c r="L4" s="88"/>
      <c r="M4" s="88"/>
      <c r="N4" s="201"/>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45"/>
      <c r="BK4" s="45"/>
      <c r="BL4" s="45"/>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row>
    <row r="5" spans="1:177" ht="34.5" customHeight="1">
      <c r="A5" s="2"/>
      <c r="B5" s="316" t="str">
        <f>IF(OR(INFO!E31="",INFO!E32="",INFO!E33=""),"Studierende*r:","Studierende*r: "&amp;INFO!E31&amp;", "&amp;INFO!E32&amp;" ("&amp;INFO!E33&amp;")")</f>
        <v>Studierende*r: Mustername, Mustervorname (123456)</v>
      </c>
      <c r="C5" s="317"/>
      <c r="D5" s="12"/>
      <c r="E5" s="12"/>
      <c r="F5" s="12"/>
      <c r="G5" s="12"/>
      <c r="H5" s="12"/>
      <c r="I5" s="309" t="str">
        <f>IF(K28&lt;50,"Gesamt ECTS: "&amp;K28&amp;" - Thesis noch nicht möglich (mind. 50 ECTS)  ",IF(K28&lt;89,"Gesamt ECTS: "&amp;K28&amp;" - Thesisanmeldung möglich (mind. 50 ECTS)  ",IF(K28=90,"Gesamt ECTS: "&amp;K28&amp;" - Master bestanden "&amp;$AQ$17&amp;"  ","FEHLER")))</f>
        <v>Gesamt ECTS: 0 - Thesis noch nicht möglich (mind. 50 ECTS)  </v>
      </c>
      <c r="J5" s="310"/>
      <c r="K5" s="311"/>
      <c r="L5" s="89"/>
      <c r="M5" s="89"/>
      <c r="N5" s="87"/>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45"/>
      <c r="BK5" s="45"/>
      <c r="BL5" s="45"/>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row>
    <row r="6" spans="1:177" ht="21.75" customHeight="1" thickBot="1">
      <c r="A6" s="2"/>
      <c r="B6" s="18"/>
      <c r="C6" s="19"/>
      <c r="D6" s="19"/>
      <c r="E6" s="19"/>
      <c r="F6" s="19"/>
      <c r="G6" s="19"/>
      <c r="H6" s="19"/>
      <c r="I6" s="12"/>
      <c r="J6" s="13"/>
      <c r="K6" s="50"/>
      <c r="L6" s="89"/>
      <c r="M6" s="89"/>
      <c r="N6" s="87"/>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45"/>
      <c r="BK6" s="45"/>
      <c r="BL6" s="45"/>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row>
    <row r="7" spans="1:177" ht="21.75" customHeight="1">
      <c r="A7" s="2"/>
      <c r="B7" s="185" t="s">
        <v>6</v>
      </c>
      <c r="C7" s="318" t="s">
        <v>11</v>
      </c>
      <c r="D7" s="305" t="s">
        <v>7</v>
      </c>
      <c r="E7" s="305" t="s">
        <v>8</v>
      </c>
      <c r="F7" s="312" t="s">
        <v>135</v>
      </c>
      <c r="G7" s="313"/>
      <c r="H7" s="313"/>
      <c r="I7" s="307" t="s">
        <v>13</v>
      </c>
      <c r="J7" s="336" t="s">
        <v>9</v>
      </c>
      <c r="K7" s="334" t="s">
        <v>14</v>
      </c>
      <c r="L7" s="90"/>
      <c r="M7" s="90"/>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45"/>
      <c r="BK7" s="45"/>
      <c r="BL7" s="45"/>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row>
    <row r="8" spans="1:177" ht="21.75" customHeight="1" thickBot="1">
      <c r="A8" s="2"/>
      <c r="B8" s="62" t="s">
        <v>10</v>
      </c>
      <c r="C8" s="319"/>
      <c r="D8" s="306"/>
      <c r="E8" s="306"/>
      <c r="F8" s="314"/>
      <c r="G8" s="315"/>
      <c r="H8" s="315"/>
      <c r="I8" s="308"/>
      <c r="J8" s="337"/>
      <c r="K8" s="335"/>
      <c r="L8" s="90"/>
      <c r="M8" s="90"/>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45"/>
      <c r="BK8" s="45"/>
      <c r="BL8" s="45"/>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row>
    <row r="9" spans="1:177" ht="24.75" customHeight="1" thickBot="1">
      <c r="A9" s="2"/>
      <c r="B9" s="57"/>
      <c r="C9" s="58" t="s">
        <v>86</v>
      </c>
      <c r="D9" s="59"/>
      <c r="E9" s="59"/>
      <c r="F9" s="59"/>
      <c r="G9" s="59"/>
      <c r="H9" s="59"/>
      <c r="I9" s="59"/>
      <c r="J9" s="60"/>
      <c r="K9" s="61"/>
      <c r="L9" s="90"/>
      <c r="M9" s="90"/>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45"/>
      <c r="BK9" s="45"/>
      <c r="BL9" s="45"/>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row>
    <row r="10" spans="1:177" ht="24.75" customHeight="1">
      <c r="A10" s="2"/>
      <c r="B10" s="40" t="s">
        <v>128</v>
      </c>
      <c r="C10" s="78" t="s">
        <v>145</v>
      </c>
      <c r="D10" s="72">
        <v>12</v>
      </c>
      <c r="E10" s="73">
        <v>18</v>
      </c>
      <c r="F10" s="93">
        <v>1</v>
      </c>
      <c r="G10" s="94">
        <v>2</v>
      </c>
      <c r="H10" s="187">
        <v>3</v>
      </c>
      <c r="I10" s="190">
        <f>IF(SUM(N11:N12)&gt;0,"Bitte LV wählen!","")</f>
      </c>
      <c r="J10" s="63" t="str">
        <f>IF(K10=0,"Modul offen",IF(K10=18,"Modul abgeschlossen","Modul offen"))</f>
        <v>Modul offen</v>
      </c>
      <c r="K10" s="64">
        <f>SUM(K11:K13)</f>
        <v>0</v>
      </c>
      <c r="L10" s="91">
        <f>IF(OR(AND(J13="Offen",J14="Offen"),AND(J13="Bestanden",J14="Bestanden")),1,0)</f>
        <v>0</v>
      </c>
      <c r="M10" s="91"/>
      <c r="N10" s="202"/>
      <c r="O10" s="86"/>
      <c r="P10" s="86"/>
      <c r="Q10" s="86"/>
      <c r="R10" s="86"/>
      <c r="S10" s="86"/>
      <c r="T10" s="86"/>
      <c r="U10" s="86"/>
      <c r="V10" s="86"/>
      <c r="W10" s="86"/>
      <c r="X10" s="86"/>
      <c r="Y10" s="86"/>
      <c r="Z10" s="86"/>
      <c r="AA10" s="86"/>
      <c r="AB10" s="86"/>
      <c r="AC10" s="86"/>
      <c r="AD10" s="86"/>
      <c r="AE10" s="203"/>
      <c r="AF10" s="203"/>
      <c r="AG10" s="203"/>
      <c r="AH10" s="203"/>
      <c r="AI10" s="203"/>
      <c r="AJ10" s="204" t="s">
        <v>15</v>
      </c>
      <c r="AK10" s="204"/>
      <c r="AL10" s="205"/>
      <c r="AM10" s="205"/>
      <c r="AN10" s="205"/>
      <c r="AO10" s="87"/>
      <c r="AP10" s="87"/>
      <c r="AQ10" s="86"/>
      <c r="AR10" s="86"/>
      <c r="AS10" s="86"/>
      <c r="AT10" s="86"/>
      <c r="AU10" s="86"/>
      <c r="AV10" s="86"/>
      <c r="AW10" s="86"/>
      <c r="AX10" s="86"/>
      <c r="AY10" s="86"/>
      <c r="AZ10" s="86"/>
      <c r="BA10" s="86"/>
      <c r="BB10" s="86"/>
      <c r="BC10" s="86"/>
      <c r="BD10" s="86"/>
      <c r="BE10" s="86"/>
      <c r="BF10" s="86"/>
      <c r="BG10" s="86"/>
      <c r="BH10" s="86"/>
      <c r="BI10" s="86"/>
      <c r="BJ10" s="45"/>
      <c r="BK10" s="45"/>
      <c r="BL10" s="45"/>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row>
    <row r="11" spans="1:177" ht="19.5" customHeight="1">
      <c r="A11" s="2"/>
      <c r="B11" s="20"/>
      <c r="C11" s="79" t="s">
        <v>16</v>
      </c>
      <c r="D11" s="82">
        <v>4</v>
      </c>
      <c r="E11" s="21">
        <v>6</v>
      </c>
      <c r="F11" s="65" t="s">
        <v>112</v>
      </c>
      <c r="G11" s="42"/>
      <c r="H11" s="37"/>
      <c r="I11" s="22"/>
      <c r="J11" s="23" t="s">
        <v>137</v>
      </c>
      <c r="K11" s="52">
        <f>IF(C11="Bitte per Drop-Down wählen!",0,IF(OR($J11="Offen",$J11=""),0,IF($J11="Offen",0,$E11)))</f>
        <v>0</v>
      </c>
      <c r="L11" s="91"/>
      <c r="M11" s="91"/>
      <c r="N11" s="202">
        <f>IF(AND(C11="Bitte per Drop-Down wählen!",J11="Bestanden"),1,0)</f>
        <v>0</v>
      </c>
      <c r="O11" s="86"/>
      <c r="P11" s="86"/>
      <c r="Q11" s="86"/>
      <c r="R11" s="86"/>
      <c r="S11" s="86"/>
      <c r="T11" s="86"/>
      <c r="U11" s="86"/>
      <c r="V11" s="86"/>
      <c r="W11" s="101"/>
      <c r="X11" s="101"/>
      <c r="Y11" s="101"/>
      <c r="Z11" s="86"/>
      <c r="AA11" s="86"/>
      <c r="AB11" s="86"/>
      <c r="AC11" s="86"/>
      <c r="AD11" s="86"/>
      <c r="AE11" s="86"/>
      <c r="AF11" s="206"/>
      <c r="AG11" s="206"/>
      <c r="AH11" s="206" t="s">
        <v>17</v>
      </c>
      <c r="AI11" s="206"/>
      <c r="AJ11" s="207" t="s">
        <v>18</v>
      </c>
      <c r="AK11" s="207"/>
      <c r="AL11" s="204" t="s">
        <v>19</v>
      </c>
      <c r="AM11" s="87" t="s">
        <v>20</v>
      </c>
      <c r="AN11" s="87"/>
      <c r="AO11" s="85" t="s">
        <v>21</v>
      </c>
      <c r="AP11" s="87"/>
      <c r="AQ11" s="86" t="s">
        <v>22</v>
      </c>
      <c r="AR11" s="86"/>
      <c r="AS11" s="86"/>
      <c r="AT11" s="86"/>
      <c r="AU11" s="86"/>
      <c r="AV11" s="86"/>
      <c r="AW11" s="86"/>
      <c r="AX11" s="86"/>
      <c r="AY11" s="86"/>
      <c r="AZ11" s="86"/>
      <c r="BA11" s="86"/>
      <c r="BB11" s="86"/>
      <c r="BC11" s="86"/>
      <c r="BD11" s="86"/>
      <c r="BE11" s="86"/>
      <c r="BF11" s="86"/>
      <c r="BG11" s="86"/>
      <c r="BH11" s="86"/>
      <c r="BI11" s="86"/>
      <c r="BJ11" s="45"/>
      <c r="BK11" s="45"/>
      <c r="BL11" s="45"/>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row>
    <row r="12" spans="1:177" ht="19.5" customHeight="1">
      <c r="A12" s="2"/>
      <c r="B12" s="24"/>
      <c r="C12" s="342" t="s">
        <v>16</v>
      </c>
      <c r="D12" s="66">
        <v>4</v>
      </c>
      <c r="E12" s="33">
        <v>6</v>
      </c>
      <c r="F12" s="66"/>
      <c r="G12" s="41" t="s">
        <v>112</v>
      </c>
      <c r="H12" s="33"/>
      <c r="I12" s="25"/>
      <c r="J12" s="48" t="s">
        <v>137</v>
      </c>
      <c r="K12" s="53">
        <f>IF(C12="Bitte per Drop-Down wählen!",0,IF(OR($J12="Offen",$J12=""),0,IF($J12="Offen",0,$E12)))</f>
        <v>0</v>
      </c>
      <c r="L12" s="91"/>
      <c r="M12" s="91"/>
      <c r="N12" s="202">
        <f>IF(AND(C12="Bitte per Drop-Down wählen!",J12="Bestanden"),1,0)</f>
        <v>0</v>
      </c>
      <c r="O12" s="86"/>
      <c r="P12" s="86"/>
      <c r="Q12" s="86"/>
      <c r="R12" s="86"/>
      <c r="S12" s="86"/>
      <c r="T12" s="86"/>
      <c r="U12" s="86"/>
      <c r="V12" s="86"/>
      <c r="W12" s="101"/>
      <c r="X12" s="101"/>
      <c r="Y12" s="101"/>
      <c r="Z12" s="86"/>
      <c r="AA12" s="86"/>
      <c r="AB12" s="86"/>
      <c r="AC12" s="86"/>
      <c r="AD12" s="86"/>
      <c r="AE12" s="86"/>
      <c r="AF12" s="206"/>
      <c r="AG12" s="206"/>
      <c r="AH12" s="206"/>
      <c r="AI12" s="86"/>
      <c r="AJ12" s="208" t="str">
        <f>C15</f>
        <v>Bitte per Drop-Down wählen!</v>
      </c>
      <c r="AK12" s="208" t="e">
        <f>VLOOKUP(AJ12,$AL$20:$AM$23,2,FALSE)</f>
        <v>#N/A</v>
      </c>
      <c r="AL12" s="206" t="s">
        <v>131</v>
      </c>
      <c r="AM12" s="87">
        <f>COUNTIF(AJ12:AJ15,AL12)</f>
        <v>0</v>
      </c>
      <c r="AN12" s="206">
        <f>IF(AM12=MAX($AM$12:$AM$15),1,0)</f>
        <v>1</v>
      </c>
      <c r="AO12" s="207">
        <v>1</v>
      </c>
      <c r="AP12" s="207">
        <f>COUNTIF(AM12:AM15,AO12)</f>
        <v>0</v>
      </c>
      <c r="AQ12" s="86" t="str">
        <f>IF(AJ12="Bitte per Drop-Down wählen!","Lehrveranstaltung wählen",IF(COUNTIF($AJ$12:$AJ$15,AJ12)&lt;=2,"(Kein Schwerpunkt)","(Schwerpunkt: "&amp;AK12&amp;")"))</f>
        <v>Lehrveranstaltung wählen</v>
      </c>
      <c r="AR12" s="86"/>
      <c r="AS12" s="86"/>
      <c r="AT12" s="86"/>
      <c r="AU12" s="86"/>
      <c r="AV12" s="86"/>
      <c r="AW12" s="86"/>
      <c r="AX12" s="86"/>
      <c r="AY12" s="86"/>
      <c r="AZ12" s="86"/>
      <c r="BA12" s="86"/>
      <c r="BB12" s="86"/>
      <c r="BC12" s="86"/>
      <c r="BD12" s="86"/>
      <c r="BE12" s="86"/>
      <c r="BF12" s="86"/>
      <c r="BG12" s="86"/>
      <c r="BH12" s="86"/>
      <c r="BI12" s="86"/>
      <c r="BJ12" s="45"/>
      <c r="BK12" s="45"/>
      <c r="BL12" s="45"/>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row>
    <row r="13" spans="1:177" ht="19.5" customHeight="1">
      <c r="A13" s="2"/>
      <c r="B13" s="70"/>
      <c r="C13" s="77" t="str">
        <f>$AL$118</f>
        <v>1072-Internationale Perspektiven &amp; Positionen</v>
      </c>
      <c r="D13" s="83">
        <v>4</v>
      </c>
      <c r="E13" s="21">
        <v>6</v>
      </c>
      <c r="F13" s="67" t="s">
        <v>112</v>
      </c>
      <c r="G13" s="68"/>
      <c r="H13" s="188"/>
      <c r="I13" s="71"/>
      <c r="J13" s="28" t="s">
        <v>137</v>
      </c>
      <c r="K13" s="69">
        <f>IF(AND(C13=C14,C13&lt;&gt;"Bitte per Drop-Down wählen!",C14&lt;&gt;"Bitte per Drop-Down wählen!"),0,IF(OR($J13="Offen",$J13=""),0,IF($J13="Offen",0,$E13)))</f>
        <v>0</v>
      </c>
      <c r="L13" s="91">
        <f>IF(AND($K$13=$K$14,$J$10="Fehleingabe",J13="Offen"),1,IF(AND($K$13=$K$14,$J$10="Fehleingabe",$L$10=1),1,0))</f>
        <v>0</v>
      </c>
      <c r="M13" s="91"/>
      <c r="N13" s="86"/>
      <c r="O13" s="86"/>
      <c r="P13" s="86"/>
      <c r="Q13" s="86"/>
      <c r="R13" s="86"/>
      <c r="S13" s="86"/>
      <c r="T13" s="86"/>
      <c r="U13" s="86"/>
      <c r="V13" s="86"/>
      <c r="W13" s="101"/>
      <c r="X13" s="101"/>
      <c r="Y13" s="101"/>
      <c r="Z13" s="86"/>
      <c r="AA13" s="86"/>
      <c r="AB13" s="86"/>
      <c r="AC13" s="86"/>
      <c r="AD13" s="86"/>
      <c r="AE13" s="86"/>
      <c r="AF13" s="206"/>
      <c r="AG13" s="206"/>
      <c r="AH13" s="206"/>
      <c r="AI13" s="86"/>
      <c r="AJ13" s="208" t="str">
        <f>C16</f>
        <v>Bitte per Drop-Down wählen!</v>
      </c>
      <c r="AK13" s="208" t="e">
        <f>VLOOKUP(AJ13,$AL$20:$AM$23,2,FALSE)</f>
        <v>#N/A</v>
      </c>
      <c r="AL13" s="206" t="s">
        <v>132</v>
      </c>
      <c r="AM13" s="209">
        <f>COUNTIF(AJ12:AJ15,AL13)</f>
        <v>0</v>
      </c>
      <c r="AN13" s="206">
        <f>IF(AM13=MAX($AM$12:$AM$15),1,0)</f>
        <v>1</v>
      </c>
      <c r="AO13" s="207">
        <v>2</v>
      </c>
      <c r="AP13" s="87">
        <f>COUNTIF(AM12:AM15,AO13)</f>
        <v>0</v>
      </c>
      <c r="AQ13" s="86" t="str">
        <f>IF(AJ13="Bitte per Drop-Down wählen!","Lehrveranstaltung wählen",IF(COUNTIF($AJ$12:$AJ$15,AJ13)&lt;=2,"(Kein Schwerpunkt)","(Schwerpunkt: "&amp;AK13&amp;")"))</f>
        <v>Lehrveranstaltung wählen</v>
      </c>
      <c r="AR13" s="86"/>
      <c r="AS13" s="86"/>
      <c r="AT13" s="86"/>
      <c r="AU13" s="86"/>
      <c r="AV13" s="86"/>
      <c r="AW13" s="86"/>
      <c r="AX13" s="86"/>
      <c r="AY13" s="86"/>
      <c r="AZ13" s="86"/>
      <c r="BA13" s="86"/>
      <c r="BB13" s="86"/>
      <c r="BC13" s="86"/>
      <c r="BD13" s="86"/>
      <c r="BE13" s="86"/>
      <c r="BF13" s="86"/>
      <c r="BG13" s="86"/>
      <c r="BH13" s="86"/>
      <c r="BI13" s="86"/>
      <c r="BJ13" s="45"/>
      <c r="BK13" s="45"/>
      <c r="BL13" s="45"/>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row>
    <row r="14" spans="1:177" ht="45">
      <c r="A14" s="2"/>
      <c r="B14" s="40" t="s">
        <v>129</v>
      </c>
      <c r="C14" s="78" t="s">
        <v>143</v>
      </c>
      <c r="D14" s="72">
        <v>12</v>
      </c>
      <c r="E14" s="73">
        <v>30</v>
      </c>
      <c r="F14" s="84">
        <v>1</v>
      </c>
      <c r="G14" s="29">
        <v>2</v>
      </c>
      <c r="H14" s="189">
        <v>3</v>
      </c>
      <c r="I14" s="191" t="str">
        <f>IF(SUM(N15:N17)&gt;0,"Bitte LV wählen!",AQ17)</f>
        <v>(Kein Schwerpunkt)</v>
      </c>
      <c r="J14" s="49" t="str">
        <f>IF(K14=0,"Modul offen",IF(K14=30,"Modul abgeschlossen","Modul offen"))</f>
        <v>Modul offen</v>
      </c>
      <c r="K14" s="51">
        <f>SUM(K15:K17)</f>
        <v>0</v>
      </c>
      <c r="L14" s="91">
        <f>IF(AND($K$13=$K$14,$J$10="Fehleingabe",J14="Offen"),1,IF(AND($K$13=$K$14,$J$10="Fehleingabe",$L$10=1),1,0))</f>
        <v>0</v>
      </c>
      <c r="M14" s="91"/>
      <c r="N14" s="86"/>
      <c r="O14" s="86"/>
      <c r="P14" s="86"/>
      <c r="Q14" s="86"/>
      <c r="R14" s="86"/>
      <c r="S14" s="86"/>
      <c r="T14" s="86"/>
      <c r="U14" s="86"/>
      <c r="V14" s="86"/>
      <c r="W14" s="101"/>
      <c r="X14" s="101"/>
      <c r="Y14" s="101"/>
      <c r="Z14" s="86"/>
      <c r="AA14" s="86"/>
      <c r="AB14" s="86"/>
      <c r="AC14" s="86"/>
      <c r="AD14" s="86"/>
      <c r="AE14" s="86"/>
      <c r="AF14" s="206"/>
      <c r="AG14" s="206"/>
      <c r="AH14" s="206"/>
      <c r="AI14" s="86"/>
      <c r="AJ14" s="208" t="str">
        <f>C17</f>
        <v>Bitte per Drop-Down wählen!</v>
      </c>
      <c r="AK14" s="208" t="e">
        <f>VLOOKUP(AJ14,$AL$20:$AM$23,2,FALSE)</f>
        <v>#N/A</v>
      </c>
      <c r="AL14" s="206" t="s">
        <v>133</v>
      </c>
      <c r="AM14" s="209">
        <f>COUNTIF(AJ12:AJ15,AL14)</f>
        <v>0</v>
      </c>
      <c r="AN14" s="206">
        <f>IF(AM14=MAX($AM$12:$AM$15),1,0)</f>
        <v>1</v>
      </c>
      <c r="AO14" s="207">
        <v>3</v>
      </c>
      <c r="AP14" s="87">
        <f>COUNTIF(AM12:AM15,AO14)</f>
        <v>0</v>
      </c>
      <c r="AQ14" s="86" t="str">
        <f>IF(AJ14="Bitte per Drop-Down wählen!","Lehrveranstaltung wählen",IF(COUNTIF($AJ$12:$AJ$15,AJ14)&lt;=2,"(Kein Schwerpunkt)","(Schwerpunkt: "&amp;AK14&amp;")"))</f>
        <v>Lehrveranstaltung wählen</v>
      </c>
      <c r="AR14" s="86"/>
      <c r="AS14" s="86"/>
      <c r="AT14" s="86"/>
      <c r="AU14" s="86"/>
      <c r="AV14" s="86"/>
      <c r="AW14" s="86"/>
      <c r="AX14" s="86"/>
      <c r="AY14" s="86"/>
      <c r="AZ14" s="86"/>
      <c r="BA14" s="86"/>
      <c r="BB14" s="86"/>
      <c r="BC14" s="86"/>
      <c r="BD14" s="86"/>
      <c r="BE14" s="86"/>
      <c r="BF14" s="86"/>
      <c r="BG14" s="86"/>
      <c r="BH14" s="86"/>
      <c r="BI14" s="86"/>
      <c r="BJ14" s="45"/>
      <c r="BK14" s="45"/>
      <c r="BL14" s="45"/>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row>
    <row r="15" spans="1:177" ht="19.5" customHeight="1">
      <c r="A15" s="2"/>
      <c r="B15" s="26"/>
      <c r="C15" s="79" t="s">
        <v>16</v>
      </c>
      <c r="D15" s="82">
        <v>4</v>
      </c>
      <c r="E15" s="21">
        <v>10</v>
      </c>
      <c r="F15" s="65" t="s">
        <v>112</v>
      </c>
      <c r="G15" s="42"/>
      <c r="H15" s="37"/>
      <c r="I15" s="27"/>
      <c r="J15" s="30" t="s">
        <v>137</v>
      </c>
      <c r="K15" s="54">
        <f>IF(C15="Bitte per Drop-Down wählen!",0,IF(OR($J15="Offen",$J15=""),0,IF($J15="Offen",0,$E15)))</f>
        <v>0</v>
      </c>
      <c r="L15" s="91"/>
      <c r="M15" s="91">
        <f>IF(L15=0,0,IF(AND(L15=1,J15="Offen"),1,IF(AND(L15=1,J15="Bestanden",OR(AND(L15=1,J15="Offen"),AND(L16=1,J16="Offen"))),0,1)))</f>
        <v>0</v>
      </c>
      <c r="N15" s="202">
        <f>IF(AND(C15="Bitte per Drop-Down wählen!",J15="Bestanden"),1,0)</f>
        <v>0</v>
      </c>
      <c r="O15" s="86"/>
      <c r="P15" s="86">
        <f>MAX(U15)</f>
        <v>0</v>
      </c>
      <c r="Q15" s="86"/>
      <c r="R15" s="86"/>
      <c r="S15" s="86"/>
      <c r="T15" s="86"/>
      <c r="U15" s="86">
        <f>COUNTIF($C$15:$C$17,$AL12)</f>
        <v>0</v>
      </c>
      <c r="V15" s="86"/>
      <c r="W15" s="86"/>
      <c r="X15" s="86"/>
      <c r="Y15" s="86"/>
      <c r="Z15" s="86"/>
      <c r="AA15" s="86"/>
      <c r="AB15" s="86"/>
      <c r="AC15" s="86"/>
      <c r="AD15" s="86"/>
      <c r="AE15" s="206"/>
      <c r="AF15" s="206"/>
      <c r="AG15" s="206"/>
      <c r="AH15" s="206"/>
      <c r="AI15" s="86"/>
      <c r="AJ15" s="208" t="str">
        <f>C17</f>
        <v>Bitte per Drop-Down wählen!</v>
      </c>
      <c r="AK15" s="208" t="e">
        <f>VLOOKUP(AJ15,$AL$20:$AM$23,2,FALSE)</f>
        <v>#N/A</v>
      </c>
      <c r="AL15" s="206" t="s">
        <v>134</v>
      </c>
      <c r="AM15" s="209">
        <f>COUNTIF(AJ12:AJ15,AL15)</f>
        <v>0</v>
      </c>
      <c r="AN15" s="206">
        <f>IF(AM15=MAX($AM$12:$AM$15),1,0)</f>
        <v>1</v>
      </c>
      <c r="AO15" s="207">
        <v>4</v>
      </c>
      <c r="AP15" s="87">
        <f>COUNTIF(AM12:AM15,AO15)</f>
        <v>0</v>
      </c>
      <c r="AQ15" s="86" t="str">
        <f>IF(AJ15="Bitte per Drop-Down wählen!","Lehrveranstaltung wählen",IF(COUNTIF($AJ$12:$AJ$15,AJ15)&lt;=2,"(Kein Schwerpunkt)","(Schwerpunkt: "&amp;AK15&amp;")"))</f>
        <v>Lehrveranstaltung wählen</v>
      </c>
      <c r="AR15" s="86"/>
      <c r="AS15" s="86"/>
      <c r="AT15" s="86"/>
      <c r="AU15" s="86"/>
      <c r="AV15" s="86"/>
      <c r="AW15" s="86"/>
      <c r="AX15" s="86"/>
      <c r="AY15" s="86"/>
      <c r="AZ15" s="86"/>
      <c r="BA15" s="86"/>
      <c r="BB15" s="86"/>
      <c r="BC15" s="86"/>
      <c r="BD15" s="86"/>
      <c r="BE15" s="86"/>
      <c r="BF15" s="86"/>
      <c r="BG15" s="86"/>
      <c r="BH15" s="86"/>
      <c r="BI15" s="86"/>
      <c r="BJ15" s="45"/>
      <c r="BK15" s="45"/>
      <c r="BL15" s="45"/>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row>
    <row r="16" spans="1:177" ht="19.5" customHeight="1">
      <c r="A16" s="2"/>
      <c r="B16" s="32"/>
      <c r="C16" s="80" t="s">
        <v>16</v>
      </c>
      <c r="D16" s="66">
        <v>4</v>
      </c>
      <c r="E16" s="33">
        <v>10</v>
      </c>
      <c r="F16" s="66"/>
      <c r="G16" s="41" t="s">
        <v>112</v>
      </c>
      <c r="H16" s="33"/>
      <c r="I16" s="34"/>
      <c r="J16" s="35" t="s">
        <v>137</v>
      </c>
      <c r="K16" s="54">
        <f>IF(C16="Bitte per Drop-Down wählen!",0,IF(OR($J16="Offen",$J16=""),0,IF($J16="Offen",0,$E16)))</f>
        <v>0</v>
      </c>
      <c r="L16" s="91"/>
      <c r="M16" s="91"/>
      <c r="N16" s="202">
        <f>IF(AND(C16="Bitte per Drop-Down wählen!",J16="Bestanden"),1,0)</f>
        <v>0</v>
      </c>
      <c r="O16" s="86"/>
      <c r="P16" s="86"/>
      <c r="Q16" s="86"/>
      <c r="R16" s="86"/>
      <c r="S16" s="86"/>
      <c r="T16" s="86"/>
      <c r="U16" s="86"/>
      <c r="V16" s="86"/>
      <c r="W16" s="86"/>
      <c r="X16" s="86"/>
      <c r="Y16" s="86"/>
      <c r="Z16" s="86"/>
      <c r="AA16" s="86"/>
      <c r="AB16" s="86"/>
      <c r="AC16" s="86"/>
      <c r="AD16" s="86"/>
      <c r="AE16" s="206"/>
      <c r="AF16" s="206"/>
      <c r="AG16" s="206"/>
      <c r="AH16" s="206">
        <f>COUNTIF('Planung MA KD'!$C$13:$C$14,$AG16)</f>
        <v>0</v>
      </c>
      <c r="AI16" s="206"/>
      <c r="AJ16" s="206"/>
      <c r="AK16" s="206"/>
      <c r="AL16" s="20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45"/>
      <c r="BK16" s="45"/>
      <c r="BL16" s="45"/>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row>
    <row r="17" spans="1:177" ht="19.5" customHeight="1">
      <c r="A17" s="2"/>
      <c r="B17" s="36"/>
      <c r="C17" s="81" t="s">
        <v>16</v>
      </c>
      <c r="D17" s="65">
        <v>4</v>
      </c>
      <c r="E17" s="21">
        <v>10</v>
      </c>
      <c r="F17" s="65"/>
      <c r="G17" s="42"/>
      <c r="H17" s="37" t="s">
        <v>112</v>
      </c>
      <c r="I17" s="38"/>
      <c r="J17" s="39" t="s">
        <v>137</v>
      </c>
      <c r="K17" s="54">
        <f>IF(C17="Bitte per Drop-Down wählen!",0,IF(OR($J17="Offen",$J17=""),0,IF($J17="Offen",0,$E17)))</f>
        <v>0</v>
      </c>
      <c r="L17" s="91"/>
      <c r="M17" s="91"/>
      <c r="N17" s="202">
        <f>IF(AND(C17="Bitte per Drop-Down wählen!",J17="Bestanden"),1,0)</f>
        <v>0</v>
      </c>
      <c r="O17" s="86"/>
      <c r="P17" s="86"/>
      <c r="Q17" s="86"/>
      <c r="R17" s="86"/>
      <c r="S17" s="86"/>
      <c r="T17" s="86"/>
      <c r="U17" s="86"/>
      <c r="V17" s="86"/>
      <c r="W17" s="86"/>
      <c r="X17" s="86"/>
      <c r="Y17" s="86"/>
      <c r="Z17" s="86"/>
      <c r="AA17" s="86"/>
      <c r="AB17" s="86"/>
      <c r="AC17" s="86"/>
      <c r="AD17" s="86"/>
      <c r="AE17" s="206"/>
      <c r="AF17" s="206"/>
      <c r="AG17" s="206"/>
      <c r="AH17" s="206">
        <f>COUNTIF('Planung MA KD'!$C$13:$C$14,$AG17)</f>
        <v>0</v>
      </c>
      <c r="AI17" s="206"/>
      <c r="AJ17" s="206"/>
      <c r="AK17" s="206"/>
      <c r="AL17" s="206"/>
      <c r="AM17" s="86"/>
      <c r="AN17" s="86"/>
      <c r="AO17" s="86"/>
      <c r="AP17" s="86"/>
      <c r="AQ17" s="86" t="str">
        <f>IF(MAX($AM$12:$AM$15)&lt;=3,"(Kein Schwerpunkt)",VLOOKUP(1,$AN$12:$AQ$15,4))</f>
        <v>(Kein Schwerpunkt)</v>
      </c>
      <c r="AR17" s="86"/>
      <c r="AS17" s="86"/>
      <c r="AT17" s="86"/>
      <c r="AU17" s="86"/>
      <c r="AV17" s="86"/>
      <c r="AW17" s="86"/>
      <c r="AX17" s="86"/>
      <c r="AY17" s="86"/>
      <c r="AZ17" s="86"/>
      <c r="BA17" s="86"/>
      <c r="BB17" s="86"/>
      <c r="BC17" s="86"/>
      <c r="BD17" s="86"/>
      <c r="BE17" s="86"/>
      <c r="BF17" s="86"/>
      <c r="BG17" s="86"/>
      <c r="BH17" s="86"/>
      <c r="BI17" s="86"/>
      <c r="BJ17" s="45"/>
      <c r="BK17" s="45"/>
      <c r="BL17" s="45"/>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row>
    <row r="18" spans="1:177" ht="24.75" customHeight="1">
      <c r="A18" s="2"/>
      <c r="B18" s="40" t="s">
        <v>130</v>
      </c>
      <c r="C18" s="78" t="s">
        <v>146</v>
      </c>
      <c r="D18" s="72">
        <v>12</v>
      </c>
      <c r="E18" s="73">
        <v>18</v>
      </c>
      <c r="F18" s="84">
        <v>1</v>
      </c>
      <c r="G18" s="29">
        <v>2</v>
      </c>
      <c r="H18" s="189">
        <v>3</v>
      </c>
      <c r="I18" s="191">
        <f>IF(SUM(N19:N21)&gt;0,"Bitte LV wählen!","")</f>
      </c>
      <c r="J18" s="49" t="str">
        <f>IF(K18=0,"Modul offen",IF(K18=18,"Modul abgeschlossen","Modul offen"))</f>
        <v>Modul offen</v>
      </c>
      <c r="K18" s="51">
        <f>SUM(K19:K21)</f>
        <v>0</v>
      </c>
      <c r="L18" s="91"/>
      <c r="M18" s="91"/>
      <c r="N18" s="86"/>
      <c r="O18" s="86"/>
      <c r="P18" s="86"/>
      <c r="Q18" s="86"/>
      <c r="R18" s="86"/>
      <c r="S18" s="86"/>
      <c r="T18" s="86"/>
      <c r="U18" s="86"/>
      <c r="V18" s="86"/>
      <c r="W18" s="86"/>
      <c r="X18" s="86"/>
      <c r="Y18" s="86"/>
      <c r="Z18" s="86"/>
      <c r="AA18" s="86"/>
      <c r="AB18" s="86"/>
      <c r="AC18" s="86"/>
      <c r="AD18" s="86"/>
      <c r="AE18" s="206"/>
      <c r="AF18" s="206"/>
      <c r="AG18" s="206"/>
      <c r="AH18" s="206">
        <f>COUNTIF('Planung MA KD'!$C$13:$C$14,$AG18)</f>
        <v>0</v>
      </c>
      <c r="AI18" s="206"/>
      <c r="AJ18" s="206"/>
      <c r="AK18" s="206"/>
      <c r="AL18" s="20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45"/>
      <c r="BK18" s="45"/>
      <c r="BL18" s="45"/>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row>
    <row r="19" spans="1:177" ht="19.5" customHeight="1">
      <c r="A19" s="2"/>
      <c r="B19" s="26"/>
      <c r="C19" s="79" t="s">
        <v>16</v>
      </c>
      <c r="D19" s="82">
        <v>4</v>
      </c>
      <c r="E19" s="21">
        <v>6</v>
      </c>
      <c r="F19" s="65" t="s">
        <v>112</v>
      </c>
      <c r="G19" s="42"/>
      <c r="H19" s="37"/>
      <c r="I19" s="27"/>
      <c r="J19" s="30" t="s">
        <v>137</v>
      </c>
      <c r="K19" s="54">
        <f>IF(C19="Bitte per Drop-Down wählen!",0,IF(OR($J19="Offen",$J19=""),0,IF($J19="Offen",0,$E19)))</f>
        <v>0</v>
      </c>
      <c r="L19" s="91"/>
      <c r="M19" s="91"/>
      <c r="N19" s="202">
        <f>IF(AND(C19="Bitte per Drop-Down wählen!",J19="Bestanden"),1,0)</f>
        <v>0</v>
      </c>
      <c r="O19" s="86"/>
      <c r="P19" s="86"/>
      <c r="Q19" s="86"/>
      <c r="R19" s="86"/>
      <c r="S19" s="86"/>
      <c r="T19" s="86"/>
      <c r="U19" s="86"/>
      <c r="V19" s="86"/>
      <c r="W19" s="86"/>
      <c r="X19" s="86"/>
      <c r="Y19" s="86"/>
      <c r="Z19" s="86"/>
      <c r="AA19" s="86"/>
      <c r="AB19" s="86"/>
      <c r="AC19" s="86"/>
      <c r="AD19" s="86"/>
      <c r="AE19" s="206"/>
      <c r="AF19" s="206"/>
      <c r="AG19" s="206"/>
      <c r="AH19" s="206">
        <f>COUNTIF('Planung MA KD'!$C$13:$C$14,$AG19)</f>
        <v>0</v>
      </c>
      <c r="AI19" s="206"/>
      <c r="AJ19" s="206"/>
      <c r="AK19" s="206"/>
      <c r="AL19" s="20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45"/>
      <c r="BK19" s="45"/>
      <c r="BL19" s="45"/>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row>
    <row r="20" spans="1:177" ht="19.5" customHeight="1">
      <c r="A20" s="2"/>
      <c r="B20" s="32"/>
      <c r="C20" s="80" t="s">
        <v>16</v>
      </c>
      <c r="D20" s="82">
        <v>4</v>
      </c>
      <c r="E20" s="21">
        <v>6</v>
      </c>
      <c r="F20" s="66"/>
      <c r="G20" s="41" t="s">
        <v>112</v>
      </c>
      <c r="H20" s="33"/>
      <c r="I20" s="34"/>
      <c r="J20" s="35" t="s">
        <v>137</v>
      </c>
      <c r="K20" s="55">
        <f>IF(C20="Bitte per Drop-Down wählen!",0,IF(OR($J20="Offen",$J20=""),0,IF($J20="Offen",0,$E20)))</f>
        <v>0</v>
      </c>
      <c r="L20" s="91"/>
      <c r="M20" s="91"/>
      <c r="N20" s="202">
        <f>IF(AND(C20="Bitte per Drop-Down wählen!",J20="Bestanden"),1,0)</f>
        <v>0</v>
      </c>
      <c r="O20" s="86"/>
      <c r="P20" s="86"/>
      <c r="Q20" s="86"/>
      <c r="R20" s="86"/>
      <c r="S20" s="86"/>
      <c r="T20" s="86"/>
      <c r="U20" s="86"/>
      <c r="V20" s="86"/>
      <c r="W20" s="86"/>
      <c r="X20" s="86"/>
      <c r="Y20" s="86"/>
      <c r="Z20" s="86"/>
      <c r="AA20" s="86"/>
      <c r="AB20" s="86"/>
      <c r="AC20" s="86"/>
      <c r="AD20" s="86"/>
      <c r="AE20" s="206"/>
      <c r="AF20" s="206"/>
      <c r="AG20" s="206"/>
      <c r="AH20" s="206"/>
      <c r="AI20" s="206"/>
      <c r="AJ20" s="206"/>
      <c r="AK20" s="206"/>
      <c r="AL20" s="206" t="s">
        <v>131</v>
      </c>
      <c r="AM20" s="86" t="s">
        <v>138</v>
      </c>
      <c r="AN20" s="86"/>
      <c r="AO20" s="86"/>
      <c r="AP20" s="86"/>
      <c r="AQ20" s="86"/>
      <c r="AR20" s="86"/>
      <c r="AS20" s="86"/>
      <c r="AT20" s="86"/>
      <c r="AU20" s="86"/>
      <c r="AV20" s="86"/>
      <c r="AW20" s="86"/>
      <c r="AX20" s="86"/>
      <c r="AY20" s="86"/>
      <c r="AZ20" s="86"/>
      <c r="BA20" s="86"/>
      <c r="BB20" s="86"/>
      <c r="BC20" s="86"/>
      <c r="BD20" s="86"/>
      <c r="BE20" s="86"/>
      <c r="BF20" s="86"/>
      <c r="BG20" s="86"/>
      <c r="BH20" s="86"/>
      <c r="BI20" s="86"/>
      <c r="BJ20" s="45"/>
      <c r="BK20" s="45"/>
      <c r="BL20" s="45"/>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row>
    <row r="21" spans="1:177" ht="19.5" customHeight="1" thickBot="1">
      <c r="A21" s="2"/>
      <c r="B21" s="26"/>
      <c r="C21" s="81" t="s">
        <v>16</v>
      </c>
      <c r="D21" s="82">
        <v>4</v>
      </c>
      <c r="E21" s="21">
        <v>6</v>
      </c>
      <c r="F21" s="65"/>
      <c r="G21" s="42" t="s">
        <v>112</v>
      </c>
      <c r="H21" s="37"/>
      <c r="I21" s="192"/>
      <c r="J21" s="30" t="s">
        <v>137</v>
      </c>
      <c r="K21" s="54">
        <f>IF(C21="Bitte per Drop-Down wählen!",0,IF(OR($J21="Offen",$J21=""),0,IF($J21="Offen",0,$E21)))</f>
        <v>0</v>
      </c>
      <c r="L21" s="91"/>
      <c r="M21" s="91"/>
      <c r="N21" s="202">
        <f>IF(AND(C21="Bitte per Drop-Down wählen!",J21="Bestanden"),1,0)</f>
        <v>0</v>
      </c>
      <c r="O21" s="86"/>
      <c r="P21" s="86"/>
      <c r="Q21" s="86"/>
      <c r="R21" s="86"/>
      <c r="S21" s="86"/>
      <c r="T21" s="86"/>
      <c r="U21" s="86"/>
      <c r="V21" s="86"/>
      <c r="W21" s="86"/>
      <c r="X21" s="86"/>
      <c r="Y21" s="86"/>
      <c r="Z21" s="86"/>
      <c r="AA21" s="86"/>
      <c r="AB21" s="86"/>
      <c r="AC21" s="86"/>
      <c r="AD21" s="86"/>
      <c r="AE21" s="206"/>
      <c r="AF21" s="206"/>
      <c r="AG21" s="206"/>
      <c r="AH21" s="206"/>
      <c r="AI21" s="206"/>
      <c r="AJ21" s="206"/>
      <c r="AK21" s="206"/>
      <c r="AL21" s="206" t="s">
        <v>132</v>
      </c>
      <c r="AM21" s="86" t="s">
        <v>139</v>
      </c>
      <c r="AN21" s="86"/>
      <c r="AO21" s="86"/>
      <c r="AP21" s="86"/>
      <c r="AQ21" s="86"/>
      <c r="AR21" s="86"/>
      <c r="AS21" s="86"/>
      <c r="AT21" s="86"/>
      <c r="AU21" s="86"/>
      <c r="AV21" s="86"/>
      <c r="AW21" s="86"/>
      <c r="AX21" s="86"/>
      <c r="AY21" s="86"/>
      <c r="AZ21" s="86"/>
      <c r="BA21" s="86"/>
      <c r="BB21" s="86"/>
      <c r="BC21" s="86"/>
      <c r="BD21" s="86"/>
      <c r="BE21" s="86"/>
      <c r="BF21" s="86"/>
      <c r="BG21" s="86"/>
      <c r="BH21" s="86"/>
      <c r="BI21" s="86"/>
      <c r="BJ21" s="45"/>
      <c r="BK21" s="45"/>
      <c r="BL21" s="45"/>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row>
    <row r="22" spans="1:177" ht="24.75" customHeight="1" thickBot="1">
      <c r="A22" s="2"/>
      <c r="B22" s="57"/>
      <c r="C22" s="58" t="s">
        <v>136</v>
      </c>
      <c r="D22" s="59"/>
      <c r="E22" s="59"/>
      <c r="F22" s="59"/>
      <c r="G22" s="59"/>
      <c r="H22" s="59"/>
      <c r="I22" s="59"/>
      <c r="J22" s="59"/>
      <c r="K22" s="186"/>
      <c r="L22" s="91"/>
      <c r="M22" s="91"/>
      <c r="N22" s="86"/>
      <c r="O22" s="86"/>
      <c r="P22" s="86"/>
      <c r="Q22" s="86"/>
      <c r="R22" s="86"/>
      <c r="S22" s="86"/>
      <c r="T22" s="86"/>
      <c r="U22" s="86"/>
      <c r="V22" s="86"/>
      <c r="W22" s="86"/>
      <c r="X22" s="86"/>
      <c r="Y22" s="86"/>
      <c r="Z22" s="86"/>
      <c r="AA22" s="86"/>
      <c r="AB22" s="86"/>
      <c r="AC22" s="86"/>
      <c r="AD22" s="86"/>
      <c r="AE22" s="206"/>
      <c r="AF22" s="206"/>
      <c r="AG22" s="206"/>
      <c r="AH22" s="206"/>
      <c r="AI22" s="206"/>
      <c r="AJ22" s="206"/>
      <c r="AK22" s="206"/>
      <c r="AL22" s="206" t="s">
        <v>133</v>
      </c>
      <c r="AM22" s="86" t="s">
        <v>140</v>
      </c>
      <c r="AN22" s="86"/>
      <c r="AO22" s="86"/>
      <c r="AP22" s="86"/>
      <c r="AQ22" s="86"/>
      <c r="AR22" s="86"/>
      <c r="AS22" s="86"/>
      <c r="AT22" s="86"/>
      <c r="AU22" s="86"/>
      <c r="AV22" s="86"/>
      <c r="AW22" s="86"/>
      <c r="AX22" s="86"/>
      <c r="AY22" s="86"/>
      <c r="AZ22" s="86"/>
      <c r="BA22" s="86"/>
      <c r="BB22" s="86"/>
      <c r="BC22" s="86"/>
      <c r="BD22" s="86"/>
      <c r="BE22" s="86"/>
      <c r="BF22" s="86"/>
      <c r="BG22" s="86"/>
      <c r="BH22" s="86"/>
      <c r="BI22" s="86"/>
      <c r="BJ22" s="45"/>
      <c r="BK22" s="45"/>
      <c r="BL22" s="45"/>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row>
    <row r="23" spans="1:177" ht="24.75" customHeight="1">
      <c r="A23" s="2"/>
      <c r="B23" s="40" t="s">
        <v>144</v>
      </c>
      <c r="C23" s="78" t="s">
        <v>23</v>
      </c>
      <c r="D23" s="72">
        <v>2</v>
      </c>
      <c r="E23" s="73">
        <v>24</v>
      </c>
      <c r="F23" s="84">
        <v>1</v>
      </c>
      <c r="G23" s="29">
        <v>2</v>
      </c>
      <c r="H23" s="189">
        <v>3</v>
      </c>
      <c r="I23" s="190"/>
      <c r="J23" s="49" t="str">
        <f>IF(K23=0,"Modul offen",IF(K23=24,"Modul abgeschlossen","Modul offen"))</f>
        <v>Modul offen</v>
      </c>
      <c r="K23" s="51">
        <f>SUM(K24:K27)</f>
        <v>0</v>
      </c>
      <c r="L23" s="91"/>
      <c r="M23" s="91"/>
      <c r="N23" s="86"/>
      <c r="O23" s="86"/>
      <c r="P23" s="86"/>
      <c r="Q23" s="86"/>
      <c r="R23" s="86"/>
      <c r="S23" s="86"/>
      <c r="T23" s="86"/>
      <c r="U23" s="86"/>
      <c r="V23" s="86"/>
      <c r="W23" s="86"/>
      <c r="X23" s="86"/>
      <c r="Y23" s="86"/>
      <c r="Z23" s="86"/>
      <c r="AA23" s="86"/>
      <c r="AB23" s="86"/>
      <c r="AC23" s="86"/>
      <c r="AD23" s="86"/>
      <c r="AE23" s="206"/>
      <c r="AF23" s="206"/>
      <c r="AG23" s="206"/>
      <c r="AH23" s="206"/>
      <c r="AI23" s="206"/>
      <c r="AJ23" s="206"/>
      <c r="AK23" s="206"/>
      <c r="AL23" s="206" t="s">
        <v>134</v>
      </c>
      <c r="AM23" s="43" t="s">
        <v>141</v>
      </c>
      <c r="AN23" s="86"/>
      <c r="AO23" s="86"/>
      <c r="AP23" s="86"/>
      <c r="AQ23" s="86"/>
      <c r="AR23" s="86"/>
      <c r="AS23" s="86"/>
      <c r="AT23" s="86"/>
      <c r="AU23" s="86"/>
      <c r="AV23" s="86"/>
      <c r="AW23" s="86"/>
      <c r="AX23" s="86"/>
      <c r="AY23" s="86"/>
      <c r="AZ23" s="86"/>
      <c r="BA23" s="86"/>
      <c r="BB23" s="86"/>
      <c r="BC23" s="86"/>
      <c r="BD23" s="86"/>
      <c r="BE23" s="86"/>
      <c r="BF23" s="86"/>
      <c r="BG23" s="86"/>
      <c r="BH23" s="86"/>
      <c r="BI23" s="86"/>
      <c r="BJ23" s="45"/>
      <c r="BK23" s="45"/>
      <c r="BL23" s="45"/>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row>
    <row r="24" spans="1:177" ht="19.5" customHeight="1">
      <c r="A24" s="2"/>
      <c r="B24" s="26"/>
      <c r="C24" s="76" t="str">
        <f>AL138</f>
        <v>1084-Mentoring</v>
      </c>
      <c r="D24" s="82">
        <v>2</v>
      </c>
      <c r="E24" s="21">
        <v>2</v>
      </c>
      <c r="F24" s="65"/>
      <c r="G24" s="42" t="s">
        <v>112</v>
      </c>
      <c r="H24" s="37"/>
      <c r="I24" s="27"/>
      <c r="J24" s="30" t="s">
        <v>137</v>
      </c>
      <c r="K24" s="54">
        <f>IF(OR($J24="Offen",$J24=""),0,IF($J24="Offen",0,$E24))</f>
        <v>0</v>
      </c>
      <c r="L24" s="91"/>
      <c r="M24" s="91"/>
      <c r="N24" s="86"/>
      <c r="O24" s="86"/>
      <c r="P24" s="86"/>
      <c r="Q24" s="86"/>
      <c r="R24" s="86"/>
      <c r="S24" s="86"/>
      <c r="T24" s="86"/>
      <c r="U24" s="86"/>
      <c r="V24" s="86"/>
      <c r="W24" s="86"/>
      <c r="X24" s="86"/>
      <c r="Y24" s="86"/>
      <c r="Z24" s="86"/>
      <c r="AA24" s="86"/>
      <c r="AB24" s="86"/>
      <c r="AC24" s="86"/>
      <c r="AD24" s="86"/>
      <c r="AE24" s="206"/>
      <c r="AF24" s="206"/>
      <c r="AG24" s="206"/>
      <c r="AH24" s="206"/>
      <c r="AI24" s="206"/>
      <c r="AJ24" s="206"/>
      <c r="AK24" s="206"/>
      <c r="AN24" s="86"/>
      <c r="AO24" s="86"/>
      <c r="AP24" s="86"/>
      <c r="AQ24" s="86"/>
      <c r="AR24" s="86"/>
      <c r="AS24" s="86"/>
      <c r="AT24" s="86"/>
      <c r="AU24" s="86"/>
      <c r="AV24" s="86"/>
      <c r="AW24" s="86"/>
      <c r="AX24" s="86"/>
      <c r="AY24" s="86"/>
      <c r="AZ24" s="86"/>
      <c r="BA24" s="86"/>
      <c r="BB24" s="86"/>
      <c r="BC24" s="86"/>
      <c r="BD24" s="86"/>
      <c r="BE24" s="86"/>
      <c r="BF24" s="86"/>
      <c r="BG24" s="86"/>
      <c r="BH24" s="86"/>
      <c r="BI24" s="86"/>
      <c r="BJ24" s="45"/>
      <c r="BK24" s="45"/>
      <c r="BL24" s="45"/>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row>
    <row r="25" spans="1:177" ht="19.5" customHeight="1">
      <c r="A25" s="2"/>
      <c r="B25" s="32"/>
      <c r="C25" s="180" t="str">
        <f>AL139</f>
        <v>1085-Theoretische Arbeit</v>
      </c>
      <c r="D25" s="66" t="s">
        <v>12</v>
      </c>
      <c r="E25" s="33">
        <v>9</v>
      </c>
      <c r="F25" s="66"/>
      <c r="G25" s="41"/>
      <c r="H25" s="33" t="s">
        <v>112</v>
      </c>
      <c r="I25" s="34"/>
      <c r="J25" s="35" t="s">
        <v>137</v>
      </c>
      <c r="K25" s="55">
        <f>IF(OR($J25="Offen",$J25=""),0,IF($J25="Offen",0,$E25))</f>
        <v>0</v>
      </c>
      <c r="L25" s="91"/>
      <c r="M25" s="91"/>
      <c r="N25" s="86"/>
      <c r="O25" s="86"/>
      <c r="P25" s="86"/>
      <c r="Q25" s="86"/>
      <c r="R25" s="86"/>
      <c r="S25" s="86"/>
      <c r="T25" s="86"/>
      <c r="U25" s="86"/>
      <c r="V25" s="86"/>
      <c r="W25" s="86"/>
      <c r="X25" s="86"/>
      <c r="Y25" s="86"/>
      <c r="Z25" s="86"/>
      <c r="AA25" s="86"/>
      <c r="AB25" s="86"/>
      <c r="AC25" s="86"/>
      <c r="AD25" s="86"/>
      <c r="AE25" s="206"/>
      <c r="AF25" s="206"/>
      <c r="AG25" s="206"/>
      <c r="AH25" s="206"/>
      <c r="AI25" s="206"/>
      <c r="AJ25" s="206"/>
      <c r="AK25" s="206"/>
      <c r="AL25" s="20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45"/>
      <c r="BK25" s="45"/>
      <c r="BL25" s="45"/>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row>
    <row r="26" spans="1:177" ht="19.5" customHeight="1">
      <c r="A26" s="2"/>
      <c r="B26" s="26"/>
      <c r="C26" s="76" t="str">
        <f>AL140</f>
        <v>1086-Gestalterische Arbeit</v>
      </c>
      <c r="D26" s="37" t="s">
        <v>12</v>
      </c>
      <c r="E26" s="37">
        <v>9</v>
      </c>
      <c r="F26" s="65"/>
      <c r="G26" s="42"/>
      <c r="H26" s="37" t="s">
        <v>112</v>
      </c>
      <c r="I26" s="27"/>
      <c r="J26" s="30" t="s">
        <v>137</v>
      </c>
      <c r="K26" s="55">
        <f>IF(OR($J26="Offen",$J26=""),0,IF($J26="Offen",0,$E26))</f>
        <v>0</v>
      </c>
      <c r="L26" s="91"/>
      <c r="M26" s="91"/>
      <c r="N26" s="86"/>
      <c r="O26" s="86"/>
      <c r="P26" s="86"/>
      <c r="Q26" s="86"/>
      <c r="R26" s="86"/>
      <c r="S26" s="86"/>
      <c r="T26" s="86"/>
      <c r="U26" s="86"/>
      <c r="V26" s="86"/>
      <c r="W26" s="86"/>
      <c r="X26" s="86"/>
      <c r="Y26" s="86"/>
      <c r="Z26" s="86"/>
      <c r="AA26" s="86"/>
      <c r="AB26" s="86"/>
      <c r="AC26" s="86"/>
      <c r="AD26" s="86"/>
      <c r="AE26" s="206"/>
      <c r="AF26" s="206"/>
      <c r="AG26" s="206"/>
      <c r="AH26" s="206"/>
      <c r="AI26" s="206"/>
      <c r="AJ26" s="206"/>
      <c r="AK26" s="206"/>
      <c r="AL26" s="20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45"/>
      <c r="BK26" s="45"/>
      <c r="BL26" s="45"/>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row>
    <row r="27" spans="1:177" ht="19.5" customHeight="1" thickBot="1">
      <c r="A27" s="2"/>
      <c r="B27" s="177"/>
      <c r="C27" s="181" t="str">
        <f>AL141</f>
        <v>1087-Präsentation und Kolloquium</v>
      </c>
      <c r="D27" s="74" t="s">
        <v>12</v>
      </c>
      <c r="E27" s="178">
        <v>4</v>
      </c>
      <c r="F27" s="74"/>
      <c r="G27" s="75"/>
      <c r="H27" s="178" t="s">
        <v>112</v>
      </c>
      <c r="I27" s="193"/>
      <c r="J27" s="31" t="s">
        <v>137</v>
      </c>
      <c r="K27" s="55">
        <f>IF(OR($J27="Offen",$J27=""),0,IF($J27="Offen",0,$E27))</f>
        <v>0</v>
      </c>
      <c r="L27" s="91"/>
      <c r="M27" s="91"/>
      <c r="N27" s="86"/>
      <c r="O27" s="86"/>
      <c r="P27" s="86"/>
      <c r="Q27" s="86"/>
      <c r="R27" s="86"/>
      <c r="S27" s="86"/>
      <c r="T27" s="86"/>
      <c r="U27" s="86"/>
      <c r="V27" s="86"/>
      <c r="W27" s="86"/>
      <c r="X27" s="86"/>
      <c r="Y27" s="86"/>
      <c r="Z27" s="86"/>
      <c r="AA27" s="86"/>
      <c r="AB27" s="86"/>
      <c r="AC27" s="86"/>
      <c r="AD27" s="86"/>
      <c r="AE27" s="206"/>
      <c r="AF27" s="206"/>
      <c r="AG27" s="206"/>
      <c r="AH27" s="206"/>
      <c r="AI27" s="206"/>
      <c r="AJ27" s="206"/>
      <c r="AK27" s="206"/>
      <c r="AL27" s="20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45"/>
      <c r="BK27" s="45"/>
      <c r="BL27" s="45"/>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row>
    <row r="28" spans="1:177" ht="24.75" customHeight="1">
      <c r="A28" s="2"/>
      <c r="B28" s="2"/>
      <c r="C28" s="2"/>
      <c r="D28" s="6"/>
      <c r="E28" s="6"/>
      <c r="F28" s="6"/>
      <c r="G28" s="6"/>
      <c r="H28" s="6"/>
      <c r="I28" s="95"/>
      <c r="J28" s="96" t="s">
        <v>24</v>
      </c>
      <c r="K28" s="97">
        <f>K10+K14+K18+K23</f>
        <v>0</v>
      </c>
      <c r="L28" s="91"/>
      <c r="M28" s="91"/>
      <c r="N28" s="86"/>
      <c r="O28" s="86"/>
      <c r="P28" s="86"/>
      <c r="Q28" s="86"/>
      <c r="R28" s="86"/>
      <c r="S28" s="86"/>
      <c r="T28" s="86"/>
      <c r="U28" s="86"/>
      <c r="V28" s="86"/>
      <c r="W28" s="86"/>
      <c r="X28" s="86"/>
      <c r="Y28" s="86"/>
      <c r="Z28" s="86"/>
      <c r="AA28" s="86"/>
      <c r="AB28" s="86"/>
      <c r="AC28" s="86"/>
      <c r="AD28" s="86"/>
      <c r="AE28" s="206"/>
      <c r="AF28" s="206"/>
      <c r="AG28" s="206"/>
      <c r="AH28" s="206"/>
      <c r="AI28" s="206"/>
      <c r="AJ28" s="206"/>
      <c r="AK28" s="206"/>
      <c r="AL28" s="20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45"/>
      <c r="BK28" s="45"/>
      <c r="BL28" s="45"/>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row>
    <row r="29" spans="1:177" ht="24.75" customHeight="1" thickBot="1">
      <c r="A29" s="2"/>
      <c r="B29" s="2"/>
      <c r="C29" s="2"/>
      <c r="D29" s="6"/>
      <c r="E29" s="6"/>
      <c r="F29" s="6"/>
      <c r="G29" s="6"/>
      <c r="H29" s="6"/>
      <c r="I29" s="338" t="str">
        <f>IF(K28&lt;50,"Thesisanmeldung noch nicht möglich (mindestens 50 ECTS)  ",IF(K28&lt;89,"Thesisanmeldung möglich, Voraussetzungen erfüllt (mind, 50 ECTS)  ",IF(K28=90,"Master bestanden "&amp;$AQ$17&amp;"  ","FEHLER")))</f>
        <v>Thesisanmeldung noch nicht möglich (mindestens 50 ECTS)  </v>
      </c>
      <c r="J29" s="339"/>
      <c r="K29" s="340"/>
      <c r="L29" s="91"/>
      <c r="M29" s="91"/>
      <c r="N29" s="86"/>
      <c r="O29" s="86"/>
      <c r="P29" s="86"/>
      <c r="Q29" s="86"/>
      <c r="R29" s="86"/>
      <c r="S29" s="86"/>
      <c r="T29" s="86"/>
      <c r="U29" s="86"/>
      <c r="V29" s="86"/>
      <c r="W29" s="86"/>
      <c r="X29" s="86"/>
      <c r="Y29" s="86"/>
      <c r="Z29" s="86"/>
      <c r="AA29" s="86"/>
      <c r="AB29" s="86"/>
      <c r="AC29" s="86"/>
      <c r="AD29" s="86"/>
      <c r="AE29" s="206"/>
      <c r="AF29" s="206"/>
      <c r="AG29" s="206"/>
      <c r="AH29" s="206"/>
      <c r="AI29" s="206"/>
      <c r="AJ29" s="206"/>
      <c r="AK29" s="206"/>
      <c r="AL29" s="20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45"/>
      <c r="BK29" s="45"/>
      <c r="BL29" s="45"/>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row>
    <row r="30" spans="1:177" ht="24.75" customHeight="1">
      <c r="A30" s="179"/>
      <c r="B30" s="323" t="s">
        <v>26</v>
      </c>
      <c r="C30" s="323"/>
      <c r="D30" s="6"/>
      <c r="E30" s="6"/>
      <c r="F30" s="6"/>
      <c r="G30" s="6"/>
      <c r="H30" s="6"/>
      <c r="I30" s="2"/>
      <c r="J30" s="179"/>
      <c r="K30" s="179"/>
      <c r="L30" s="101"/>
      <c r="M30" s="91"/>
      <c r="N30" s="86"/>
      <c r="O30" s="86"/>
      <c r="P30" s="86"/>
      <c r="Q30" s="86"/>
      <c r="R30" s="86"/>
      <c r="S30" s="86"/>
      <c r="T30" s="86"/>
      <c r="U30" s="86"/>
      <c r="V30" s="86"/>
      <c r="W30" s="86"/>
      <c r="X30" s="86"/>
      <c r="Y30" s="86"/>
      <c r="Z30" s="86"/>
      <c r="AA30" s="86"/>
      <c r="AB30" s="86"/>
      <c r="AC30" s="86"/>
      <c r="AD30" s="86"/>
      <c r="AE30" s="206"/>
      <c r="AF30" s="206"/>
      <c r="AG30" s="206"/>
      <c r="AH30" s="206" t="e">
        <f>COUNTIF('Planung MA KD'!#REF!,#REF!)</f>
        <v>#REF!</v>
      </c>
      <c r="AI30" s="206"/>
      <c r="AJ30" s="206"/>
      <c r="AK30" s="206"/>
      <c r="AL30" s="20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45"/>
      <c r="BK30" s="45"/>
      <c r="BL30" s="45"/>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row>
    <row r="31" spans="1:177" ht="12.75" customHeight="1" thickBot="1">
      <c r="A31" s="179"/>
      <c r="B31" s="2"/>
      <c r="C31" s="2"/>
      <c r="D31" s="6"/>
      <c r="E31" s="6"/>
      <c r="F31" s="6"/>
      <c r="G31" s="6"/>
      <c r="H31" s="6"/>
      <c r="I31" s="2"/>
      <c r="J31" s="179"/>
      <c r="K31" s="179"/>
      <c r="L31" s="101"/>
      <c r="M31" s="91"/>
      <c r="N31" s="87"/>
      <c r="O31" s="86"/>
      <c r="P31" s="86"/>
      <c r="Q31" s="86"/>
      <c r="R31" s="86"/>
      <c r="S31" s="86"/>
      <c r="T31" s="86"/>
      <c r="U31" s="86"/>
      <c r="V31" s="86"/>
      <c r="W31" s="86"/>
      <c r="X31" s="86"/>
      <c r="Y31" s="86"/>
      <c r="Z31" s="86"/>
      <c r="AA31" s="86"/>
      <c r="AB31" s="86"/>
      <c r="AC31" s="86"/>
      <c r="AD31" s="86"/>
      <c r="AE31" s="206"/>
      <c r="AF31" s="206"/>
      <c r="AG31" s="206"/>
      <c r="AH31" s="206" t="e">
        <f>COUNTIF('Planung MA KD'!#REF!,#REF!)</f>
        <v>#REF!</v>
      </c>
      <c r="AI31" s="206"/>
      <c r="AJ31" s="206"/>
      <c r="AK31" s="206"/>
      <c r="AL31" s="206"/>
      <c r="AM31" s="86"/>
      <c r="AN31" s="86"/>
      <c r="AO31" s="86"/>
      <c r="AP31" s="86" t="s">
        <v>25</v>
      </c>
      <c r="AQ31" s="86"/>
      <c r="AR31" s="86"/>
      <c r="AS31" s="86"/>
      <c r="AT31" s="86"/>
      <c r="AU31" s="86"/>
      <c r="AV31" s="86"/>
      <c r="AW31" s="86"/>
      <c r="AX31" s="86"/>
      <c r="AY31" s="86"/>
      <c r="AZ31" s="86"/>
      <c r="BA31" s="86"/>
      <c r="BB31" s="86"/>
      <c r="BC31" s="86"/>
      <c r="BD31" s="86"/>
      <c r="BE31" s="86"/>
      <c r="BF31" s="86"/>
      <c r="BG31" s="86"/>
      <c r="BH31" s="86"/>
      <c r="BI31" s="86"/>
      <c r="BJ31" s="45"/>
      <c r="BK31" s="45"/>
      <c r="BL31" s="45"/>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row>
    <row r="32" spans="1:177" ht="12.75" customHeight="1">
      <c r="A32" s="179"/>
      <c r="B32" s="324" t="s">
        <v>27</v>
      </c>
      <c r="C32" s="325"/>
      <c r="D32" s="325"/>
      <c r="E32" s="325"/>
      <c r="F32" s="16"/>
      <c r="G32" s="16"/>
      <c r="H32" s="16"/>
      <c r="I32" s="105"/>
      <c r="J32" s="179"/>
      <c r="K32" s="179"/>
      <c r="L32" s="101"/>
      <c r="M32" s="91"/>
      <c r="N32" s="87"/>
      <c r="O32" s="86"/>
      <c r="P32" s="86"/>
      <c r="Q32" s="86"/>
      <c r="R32" s="86"/>
      <c r="S32" s="86"/>
      <c r="T32" s="86"/>
      <c r="U32" s="86"/>
      <c r="V32" s="86"/>
      <c r="W32" s="86"/>
      <c r="X32" s="86"/>
      <c r="Y32" s="86"/>
      <c r="Z32" s="86"/>
      <c r="AA32" s="86"/>
      <c r="AB32" s="86"/>
      <c r="AC32" s="86"/>
      <c r="AD32" s="86"/>
      <c r="AE32" s="206"/>
      <c r="AF32" s="210"/>
      <c r="AG32" s="206"/>
      <c r="AH32" s="206" t="e">
        <f>COUNTIF('Planung MA KD'!#REF!,#REF!)</f>
        <v>#REF!</v>
      </c>
      <c r="AI32" s="206"/>
      <c r="AJ32" s="211"/>
      <c r="AK32" s="211"/>
      <c r="AL32" s="20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45"/>
      <c r="BK32" s="45"/>
      <c r="BL32" s="45"/>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row>
    <row r="33" spans="1:177" ht="12.75" customHeight="1">
      <c r="A33" s="2"/>
      <c r="B33" s="326"/>
      <c r="C33" s="327"/>
      <c r="D33" s="327"/>
      <c r="E33" s="327"/>
      <c r="F33" s="17"/>
      <c r="G33" s="17"/>
      <c r="H33" s="17"/>
      <c r="I33" s="106"/>
      <c r="J33" s="109"/>
      <c r="K33" s="109"/>
      <c r="L33" s="92"/>
      <c r="M33" s="92"/>
      <c r="N33" s="212"/>
      <c r="O33" s="86"/>
      <c r="P33" s="86"/>
      <c r="Q33" s="86"/>
      <c r="R33" s="86"/>
      <c r="S33" s="86"/>
      <c r="T33" s="86"/>
      <c r="U33" s="86"/>
      <c r="V33" s="86"/>
      <c r="W33" s="86"/>
      <c r="X33" s="86"/>
      <c r="Y33" s="86"/>
      <c r="Z33" s="86"/>
      <c r="AA33" s="86"/>
      <c r="AB33" s="86"/>
      <c r="AC33" s="86"/>
      <c r="AD33" s="86"/>
      <c r="AE33" s="206"/>
      <c r="AF33" s="206"/>
      <c r="AG33" s="206"/>
      <c r="AH33" s="206" t="e">
        <f>COUNTIF('Planung MA KD'!#REF!,#REF!)</f>
        <v>#REF!</v>
      </c>
      <c r="AI33" s="206"/>
      <c r="AJ33" s="211"/>
      <c r="AK33" s="211"/>
      <c r="AL33" s="20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45"/>
      <c r="BK33" s="45"/>
      <c r="BL33" s="45"/>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row>
    <row r="34" spans="2:177" s="2" customFormat="1" ht="12.75" customHeight="1">
      <c r="B34" s="320" t="s">
        <v>6</v>
      </c>
      <c r="C34" s="321"/>
      <c r="D34" s="322" t="s">
        <v>7</v>
      </c>
      <c r="E34" s="322" t="s">
        <v>8</v>
      </c>
      <c r="F34" s="321" t="s">
        <v>85</v>
      </c>
      <c r="G34" s="321"/>
      <c r="H34" s="321"/>
      <c r="I34" s="106"/>
      <c r="J34" s="43"/>
      <c r="K34" s="43"/>
      <c r="L34" s="85"/>
      <c r="M34" s="85"/>
      <c r="N34" s="87"/>
      <c r="O34" s="86"/>
      <c r="P34" s="86"/>
      <c r="Q34" s="86"/>
      <c r="R34" s="86"/>
      <c r="S34" s="86"/>
      <c r="T34" s="86"/>
      <c r="U34" s="86"/>
      <c r="V34" s="86"/>
      <c r="W34" s="86"/>
      <c r="X34" s="86"/>
      <c r="Y34" s="86"/>
      <c r="Z34" s="86"/>
      <c r="AA34" s="86"/>
      <c r="AB34" s="86"/>
      <c r="AC34" s="86"/>
      <c r="AD34" s="86"/>
      <c r="AE34" s="206"/>
      <c r="AF34" s="206"/>
      <c r="AG34" s="206"/>
      <c r="AH34" s="206" t="e">
        <f>COUNTIF('Planung MA KD'!#REF!,#REF!)</f>
        <v>#REF!</v>
      </c>
      <c r="AI34" s="206"/>
      <c r="AJ34" s="211"/>
      <c r="AK34" s="211"/>
      <c r="AL34" s="20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46"/>
      <c r="BK34" s="46"/>
      <c r="BL34" s="46"/>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row>
    <row r="35" spans="2:177" s="2" customFormat="1" ht="12.75" customHeight="1">
      <c r="B35" s="56" t="s">
        <v>10</v>
      </c>
      <c r="C35" s="104" t="s">
        <v>11</v>
      </c>
      <c r="D35" s="322"/>
      <c r="E35" s="322"/>
      <c r="F35" s="321"/>
      <c r="G35" s="321"/>
      <c r="H35" s="321"/>
      <c r="I35" s="106"/>
      <c r="J35" s="43"/>
      <c r="K35" s="43"/>
      <c r="L35" s="85"/>
      <c r="M35" s="85"/>
      <c r="N35" s="87"/>
      <c r="O35" s="86"/>
      <c r="P35" s="86"/>
      <c r="Q35" s="86"/>
      <c r="R35" s="86"/>
      <c r="S35" s="86"/>
      <c r="T35" s="86"/>
      <c r="U35" s="86"/>
      <c r="V35" s="86"/>
      <c r="W35" s="86"/>
      <c r="X35" s="86"/>
      <c r="Y35" s="86"/>
      <c r="Z35" s="86"/>
      <c r="AA35" s="86"/>
      <c r="AB35" s="86"/>
      <c r="AC35" s="86"/>
      <c r="AD35" s="86"/>
      <c r="AE35" s="206"/>
      <c r="AF35" s="206"/>
      <c r="AG35" s="206"/>
      <c r="AH35" s="206" t="e">
        <f>COUNTIF('Planung MA KD'!#REF!,#REF!)</f>
        <v>#REF!</v>
      </c>
      <c r="AI35" s="206"/>
      <c r="AJ35" s="211"/>
      <c r="AK35" s="211"/>
      <c r="AL35" s="20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46"/>
      <c r="BK35" s="46"/>
      <c r="BL35" s="46"/>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row>
    <row r="36" spans="2:177" s="2" customFormat="1" ht="12.75" customHeight="1">
      <c r="B36" s="194">
        <v>301</v>
      </c>
      <c r="C36" s="8" t="s">
        <v>114</v>
      </c>
      <c r="D36" s="175">
        <v>12</v>
      </c>
      <c r="E36" s="175">
        <v>18</v>
      </c>
      <c r="F36" s="332"/>
      <c r="G36" s="332"/>
      <c r="H36" s="332"/>
      <c r="I36" s="333"/>
      <c r="J36" s="43"/>
      <c r="K36" s="43"/>
      <c r="L36" s="85"/>
      <c r="M36" s="85"/>
      <c r="N36" s="87"/>
      <c r="O36" s="86"/>
      <c r="P36" s="86"/>
      <c r="Q36" s="86"/>
      <c r="R36" s="86"/>
      <c r="S36" s="86"/>
      <c r="T36" s="86"/>
      <c r="U36" s="86"/>
      <c r="V36" s="86"/>
      <c r="W36" s="86"/>
      <c r="X36" s="86"/>
      <c r="Y36" s="86"/>
      <c r="Z36" s="86"/>
      <c r="AA36" s="86"/>
      <c r="AB36" s="86"/>
      <c r="AC36" s="86"/>
      <c r="AD36" s="86"/>
      <c r="AE36" s="206"/>
      <c r="AF36" s="206"/>
      <c r="AG36" s="206"/>
      <c r="AH36" s="206" t="e">
        <f>COUNTIF('Planung MA KD'!#REF!,#REF!)</f>
        <v>#REF!</v>
      </c>
      <c r="AI36" s="206"/>
      <c r="AJ36" s="206"/>
      <c r="AK36" s="206"/>
      <c r="AL36" s="20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46"/>
      <c r="BK36" s="46"/>
      <c r="BL36" s="46"/>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row>
    <row r="37" spans="1:177" s="2" customFormat="1" ht="12.75" customHeight="1">
      <c r="A37" s="46"/>
      <c r="B37" s="195">
        <v>1030</v>
      </c>
      <c r="C37" s="14" t="s">
        <v>29</v>
      </c>
      <c r="D37" s="9">
        <v>4</v>
      </c>
      <c r="E37" s="10">
        <v>6</v>
      </c>
      <c r="F37" s="294"/>
      <c r="G37" s="294"/>
      <c r="H37" s="294"/>
      <c r="I37" s="295"/>
      <c r="J37" s="43"/>
      <c r="K37" s="43"/>
      <c r="L37" s="85"/>
      <c r="M37" s="85"/>
      <c r="N37" s="87"/>
      <c r="O37" s="86"/>
      <c r="P37" s="86"/>
      <c r="Q37" s="86"/>
      <c r="R37" s="86"/>
      <c r="S37" s="86"/>
      <c r="T37" s="86"/>
      <c r="U37" s="86"/>
      <c r="V37" s="86"/>
      <c r="W37" s="86"/>
      <c r="X37" s="86"/>
      <c r="Y37" s="86"/>
      <c r="Z37" s="86"/>
      <c r="AA37" s="86"/>
      <c r="AB37" s="86"/>
      <c r="AC37" s="86"/>
      <c r="AD37" s="86"/>
      <c r="AE37" s="206"/>
      <c r="AF37" s="206"/>
      <c r="AG37" s="206"/>
      <c r="AH37" s="206" t="e">
        <f>COUNTIF('Planung MA KD'!#REF!,#REF!)</f>
        <v>#REF!</v>
      </c>
      <c r="AI37" s="206"/>
      <c r="AJ37" s="206"/>
      <c r="AK37" s="206"/>
      <c r="AL37" s="20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46"/>
      <c r="BK37" s="46"/>
      <c r="BL37" s="46"/>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row>
    <row r="38" spans="1:177" s="2" customFormat="1" ht="12.75" customHeight="1">
      <c r="A38" s="46"/>
      <c r="B38" s="195">
        <v>1031</v>
      </c>
      <c r="C38" s="14" t="s">
        <v>30</v>
      </c>
      <c r="D38" s="9">
        <v>4</v>
      </c>
      <c r="E38" s="10">
        <v>6</v>
      </c>
      <c r="F38" s="294"/>
      <c r="G38" s="294"/>
      <c r="H38" s="294"/>
      <c r="I38" s="295"/>
      <c r="J38" s="43"/>
      <c r="K38" s="43"/>
      <c r="L38" s="85"/>
      <c r="M38" s="85"/>
      <c r="N38" s="87"/>
      <c r="O38" s="87"/>
      <c r="P38" s="87"/>
      <c r="Q38" s="86"/>
      <c r="R38" s="86"/>
      <c r="S38" s="86"/>
      <c r="T38" s="86"/>
      <c r="U38" s="86"/>
      <c r="V38" s="86"/>
      <c r="W38" s="86"/>
      <c r="X38" s="86"/>
      <c r="Y38" s="86"/>
      <c r="Z38" s="86"/>
      <c r="AA38" s="86"/>
      <c r="AB38" s="86"/>
      <c r="AC38" s="86"/>
      <c r="AD38" s="86"/>
      <c r="AE38" s="206"/>
      <c r="AF38" s="206"/>
      <c r="AG38" s="206"/>
      <c r="AH38" s="206" t="e">
        <f>COUNTIF('Planung MA KD'!#REF!,#REF!)</f>
        <v>#REF!</v>
      </c>
      <c r="AI38" s="206"/>
      <c r="AJ38" s="206"/>
      <c r="AK38" s="206"/>
      <c r="AL38" s="20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46"/>
      <c r="BK38" s="46"/>
      <c r="BL38" s="46"/>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c r="FU38" s="108"/>
    </row>
    <row r="39" spans="1:177" s="2" customFormat="1" ht="12.75" customHeight="1">
      <c r="A39" s="46"/>
      <c r="B39" s="195">
        <v>1032</v>
      </c>
      <c r="C39" s="14" t="s">
        <v>31</v>
      </c>
      <c r="D39" s="9">
        <v>4</v>
      </c>
      <c r="E39" s="10">
        <v>6</v>
      </c>
      <c r="F39" s="294"/>
      <c r="G39" s="294"/>
      <c r="H39" s="294"/>
      <c r="I39" s="295"/>
      <c r="J39" s="43"/>
      <c r="K39" s="43"/>
      <c r="L39" s="85"/>
      <c r="M39" s="85"/>
      <c r="N39" s="87"/>
      <c r="O39" s="87"/>
      <c r="P39" s="87"/>
      <c r="Q39" s="86"/>
      <c r="R39" s="86"/>
      <c r="S39" s="86"/>
      <c r="T39" s="86"/>
      <c r="U39" s="86"/>
      <c r="V39" s="86"/>
      <c r="W39" s="86"/>
      <c r="X39" s="86"/>
      <c r="Y39" s="86"/>
      <c r="Z39" s="86"/>
      <c r="AA39" s="86"/>
      <c r="AB39" s="86"/>
      <c r="AC39" s="86"/>
      <c r="AD39" s="86"/>
      <c r="AE39" s="206"/>
      <c r="AF39" s="206"/>
      <c r="AG39" s="206"/>
      <c r="AH39" s="206" t="e">
        <f>COUNTIF('Planung MA KD'!#REF!,#REF!)</f>
        <v>#REF!</v>
      </c>
      <c r="AI39" s="206"/>
      <c r="AJ39" s="206"/>
      <c r="AK39" s="206"/>
      <c r="AL39" s="20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46"/>
      <c r="BK39" s="46"/>
      <c r="BL39" s="46"/>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s="108"/>
    </row>
    <row r="40" spans="1:177" s="7" customFormat="1" ht="12.75" customHeight="1">
      <c r="A40" s="46"/>
      <c r="B40" s="195">
        <v>1033</v>
      </c>
      <c r="C40" s="14" t="s">
        <v>32</v>
      </c>
      <c r="D40" s="9">
        <v>4</v>
      </c>
      <c r="E40" s="10">
        <v>6</v>
      </c>
      <c r="F40" s="294"/>
      <c r="G40" s="294"/>
      <c r="H40" s="294"/>
      <c r="I40" s="295"/>
      <c r="J40" s="43"/>
      <c r="K40" s="43"/>
      <c r="L40" s="85"/>
      <c r="M40" s="85"/>
      <c r="N40" s="213"/>
      <c r="O40" s="213"/>
      <c r="P40" s="213"/>
      <c r="Q40" s="86"/>
      <c r="R40" s="86"/>
      <c r="S40" s="86"/>
      <c r="T40" s="86"/>
      <c r="U40" s="86"/>
      <c r="V40" s="86"/>
      <c r="W40" s="86"/>
      <c r="X40" s="86"/>
      <c r="Y40" s="86"/>
      <c r="Z40" s="86"/>
      <c r="AA40" s="86"/>
      <c r="AB40" s="86"/>
      <c r="AC40" s="86"/>
      <c r="AD40" s="86"/>
      <c r="AE40" s="206"/>
      <c r="AF40" s="206"/>
      <c r="AG40" s="206"/>
      <c r="AH40" s="206" t="e">
        <f>COUNTIF('Planung MA KD'!#REF!,#REF!)</f>
        <v>#REF!</v>
      </c>
      <c r="AI40" s="206"/>
      <c r="AJ40" s="206"/>
      <c r="AK40" s="206"/>
      <c r="AL40" s="20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206"/>
      <c r="BK40" s="206"/>
      <c r="BL40" s="206"/>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row>
    <row r="41" spans="1:177" s="2" customFormat="1" ht="12.75" customHeight="1">
      <c r="A41" s="46"/>
      <c r="B41" s="195">
        <v>1034</v>
      </c>
      <c r="C41" s="14" t="s">
        <v>33</v>
      </c>
      <c r="D41" s="9">
        <v>4</v>
      </c>
      <c r="E41" s="10">
        <v>6</v>
      </c>
      <c r="F41" s="294"/>
      <c r="G41" s="294"/>
      <c r="H41" s="294"/>
      <c r="I41" s="295"/>
      <c r="J41" s="43"/>
      <c r="K41" s="43"/>
      <c r="L41" s="85"/>
      <c r="M41" s="85"/>
      <c r="N41" s="213"/>
      <c r="O41" s="213"/>
      <c r="P41" s="213"/>
      <c r="Q41" s="86"/>
      <c r="R41" s="86"/>
      <c r="S41" s="86"/>
      <c r="T41" s="86"/>
      <c r="U41" s="86"/>
      <c r="V41" s="86"/>
      <c r="W41" s="86"/>
      <c r="X41" s="86"/>
      <c r="Y41" s="86"/>
      <c r="Z41" s="86"/>
      <c r="AA41" s="86"/>
      <c r="AB41" s="86"/>
      <c r="AC41" s="86"/>
      <c r="AD41" s="86"/>
      <c r="AE41" s="206"/>
      <c r="AF41" s="206"/>
      <c r="AG41" s="206"/>
      <c r="AH41" s="206" t="e">
        <f>COUNTIF('Planung MA KD'!#REF!,#REF!)</f>
        <v>#REF!</v>
      </c>
      <c r="AI41" s="206"/>
      <c r="AJ41" s="206"/>
      <c r="AK41" s="206"/>
      <c r="AL41" s="20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206"/>
      <c r="BK41" s="206"/>
      <c r="BL41" s="206"/>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row>
    <row r="42" spans="1:177" s="2" customFormat="1" ht="12.75" customHeight="1">
      <c r="A42" s="46"/>
      <c r="B42" s="195">
        <v>1035</v>
      </c>
      <c r="C42" s="14" t="s">
        <v>34</v>
      </c>
      <c r="D42" s="9">
        <v>4</v>
      </c>
      <c r="E42" s="10">
        <v>6</v>
      </c>
      <c r="F42" s="294"/>
      <c r="G42" s="294"/>
      <c r="H42" s="294"/>
      <c r="I42" s="295"/>
      <c r="J42" s="43"/>
      <c r="K42" s="43"/>
      <c r="L42" s="85"/>
      <c r="M42" s="85"/>
      <c r="N42" s="213"/>
      <c r="O42" s="213"/>
      <c r="P42" s="213"/>
      <c r="Q42" s="86"/>
      <c r="R42" s="86"/>
      <c r="S42" s="86"/>
      <c r="T42" s="86"/>
      <c r="U42" s="86"/>
      <c r="V42" s="86"/>
      <c r="W42" s="86"/>
      <c r="X42" s="86"/>
      <c r="Y42" s="86"/>
      <c r="Z42" s="86"/>
      <c r="AA42" s="86"/>
      <c r="AB42" s="86"/>
      <c r="AC42" s="86"/>
      <c r="AD42" s="86"/>
      <c r="AE42" s="206"/>
      <c r="AF42" s="206"/>
      <c r="AG42" s="206"/>
      <c r="AH42" s="206"/>
      <c r="AI42" s="206"/>
      <c r="AJ42" s="206"/>
      <c r="AK42" s="206"/>
      <c r="AL42" s="20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206"/>
      <c r="BK42" s="206"/>
      <c r="BL42" s="206"/>
      <c r="BM42" s="43"/>
      <c r="BN42" s="43"/>
      <c r="BO42" s="43"/>
      <c r="BP42" s="43"/>
      <c r="BQ42" s="43"/>
      <c r="BR42" s="206"/>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row>
    <row r="43" spans="1:177" s="2" customFormat="1" ht="12.75" customHeight="1">
      <c r="A43" s="46"/>
      <c r="B43" s="195">
        <v>1036</v>
      </c>
      <c r="C43" s="14" t="s">
        <v>35</v>
      </c>
      <c r="D43" s="9">
        <v>4</v>
      </c>
      <c r="E43" s="10">
        <v>6</v>
      </c>
      <c r="F43" s="294"/>
      <c r="G43" s="294"/>
      <c r="H43" s="294"/>
      <c r="I43" s="295"/>
      <c r="J43" s="43"/>
      <c r="K43" s="43"/>
      <c r="L43" s="85"/>
      <c r="M43" s="85"/>
      <c r="N43" s="214"/>
      <c r="O43" s="214"/>
      <c r="P43" s="213"/>
      <c r="Q43" s="86"/>
      <c r="R43" s="86"/>
      <c r="S43" s="86"/>
      <c r="T43" s="86"/>
      <c r="U43" s="86"/>
      <c r="V43" s="86"/>
      <c r="W43" s="86"/>
      <c r="X43" s="86"/>
      <c r="Y43" s="86"/>
      <c r="Z43" s="86"/>
      <c r="AA43" s="86"/>
      <c r="AB43" s="86"/>
      <c r="AC43" s="86"/>
      <c r="AD43" s="86"/>
      <c r="AE43" s="206"/>
      <c r="AF43" s="206"/>
      <c r="AG43" s="206"/>
      <c r="AH43" s="206"/>
      <c r="AI43" s="206"/>
      <c r="AJ43" s="206"/>
      <c r="AK43" s="206"/>
      <c r="AL43" s="20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206"/>
      <c r="BK43" s="206"/>
      <c r="BL43" s="206"/>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08"/>
      <c r="FK43" s="108"/>
      <c r="FL43" s="108"/>
      <c r="FM43" s="108"/>
      <c r="FN43" s="108"/>
      <c r="FO43" s="108"/>
      <c r="FP43" s="108"/>
      <c r="FQ43" s="108"/>
      <c r="FR43" s="108"/>
      <c r="FS43" s="108"/>
      <c r="FT43" s="108"/>
      <c r="FU43" s="108"/>
    </row>
    <row r="44" spans="1:177" s="7" customFormat="1" ht="12.75" customHeight="1">
      <c r="A44" s="46"/>
      <c r="B44" s="195">
        <v>1037</v>
      </c>
      <c r="C44" s="14" t="s">
        <v>36</v>
      </c>
      <c r="D44" s="9">
        <v>4</v>
      </c>
      <c r="E44" s="10">
        <v>6</v>
      </c>
      <c r="F44" s="294"/>
      <c r="G44" s="294"/>
      <c r="H44" s="294"/>
      <c r="I44" s="295"/>
      <c r="J44" s="43"/>
      <c r="K44" s="43"/>
      <c r="L44" s="85"/>
      <c r="M44" s="85"/>
      <c r="N44" s="213"/>
      <c r="O44" s="213"/>
      <c r="P44" s="213"/>
      <c r="Q44" s="86"/>
      <c r="R44" s="86"/>
      <c r="S44" s="86"/>
      <c r="T44" s="86"/>
      <c r="U44" s="86"/>
      <c r="V44" s="86"/>
      <c r="W44" s="86"/>
      <c r="X44" s="206"/>
      <c r="Y44" s="206"/>
      <c r="Z44" s="206"/>
      <c r="AA44" s="206"/>
      <c r="AB44" s="86"/>
      <c r="AC44" s="86"/>
      <c r="AD44" s="86"/>
      <c r="AE44" s="206"/>
      <c r="AF44" s="206"/>
      <c r="AG44" s="206"/>
      <c r="AH44" s="206" t="e">
        <f>COUNTIF('Planung MA KD'!#REF!,$AG46:AG48)</f>
        <v>#REF!</v>
      </c>
      <c r="AI44" s="206"/>
      <c r="AJ44" s="206"/>
      <c r="AK44" s="206"/>
      <c r="AL44" s="20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206"/>
      <c r="BK44" s="206"/>
      <c r="BL44" s="206"/>
      <c r="BM44" s="43"/>
      <c r="BN44" s="43"/>
      <c r="BO44" s="43"/>
      <c r="BP44" s="206"/>
      <c r="BQ44" s="206"/>
      <c r="BR44" s="206"/>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c r="FU44" s="108"/>
    </row>
    <row r="45" spans="1:177" s="7" customFormat="1" ht="12.75" customHeight="1">
      <c r="A45" s="46"/>
      <c r="B45" s="195">
        <v>1038</v>
      </c>
      <c r="C45" s="14" t="s">
        <v>37</v>
      </c>
      <c r="D45" s="9">
        <v>4</v>
      </c>
      <c r="E45" s="10">
        <v>6</v>
      </c>
      <c r="F45" s="294"/>
      <c r="G45" s="294"/>
      <c r="H45" s="294"/>
      <c r="I45" s="295"/>
      <c r="J45" s="43"/>
      <c r="K45" s="43"/>
      <c r="L45" s="85"/>
      <c r="M45" s="85"/>
      <c r="N45" s="213"/>
      <c r="O45" s="213"/>
      <c r="P45" s="213"/>
      <c r="Q45" s="86"/>
      <c r="R45" s="86"/>
      <c r="S45" s="86"/>
      <c r="T45" s="86"/>
      <c r="U45" s="86"/>
      <c r="V45" s="86"/>
      <c r="W45" s="86"/>
      <c r="X45" s="206"/>
      <c r="Y45" s="206"/>
      <c r="Z45" s="206"/>
      <c r="AA45" s="206"/>
      <c r="AB45" s="86"/>
      <c r="AC45" s="86"/>
      <c r="AD45" s="86"/>
      <c r="AE45" s="206"/>
      <c r="AF45" s="206"/>
      <c r="AG45" s="206"/>
      <c r="AH45" s="206" t="e">
        <f>COUNTIF('Planung MA KD'!#REF!,$AG45)</f>
        <v>#REF!</v>
      </c>
      <c r="AI45" s="206"/>
      <c r="AJ45" s="206"/>
      <c r="AK45" s="206"/>
      <c r="AL45" s="20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206"/>
      <c r="BK45" s="206"/>
      <c r="BL45" s="206"/>
      <c r="BM45" s="43"/>
      <c r="BN45" s="43"/>
      <c r="BO45" s="43"/>
      <c r="BP45" s="206"/>
      <c r="BQ45" s="206"/>
      <c r="BR45" s="206"/>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row>
    <row r="46" spans="1:177" s="2" customFormat="1" ht="12.75" customHeight="1">
      <c r="A46" s="46"/>
      <c r="B46" s="195">
        <v>1039</v>
      </c>
      <c r="C46" s="14" t="s">
        <v>38</v>
      </c>
      <c r="D46" s="9">
        <v>4</v>
      </c>
      <c r="E46" s="10">
        <v>6</v>
      </c>
      <c r="F46" s="294"/>
      <c r="G46" s="294"/>
      <c r="H46" s="294"/>
      <c r="I46" s="295"/>
      <c r="J46" s="43"/>
      <c r="K46" s="43"/>
      <c r="L46" s="85"/>
      <c r="M46" s="85"/>
      <c r="N46" s="213"/>
      <c r="O46" s="213"/>
      <c r="P46" s="213"/>
      <c r="Q46" s="86"/>
      <c r="R46" s="86"/>
      <c r="S46" s="86"/>
      <c r="T46" s="86"/>
      <c r="U46" s="86"/>
      <c r="V46" s="86"/>
      <c r="W46" s="86"/>
      <c r="X46" s="206"/>
      <c r="Y46" s="206"/>
      <c r="Z46" s="206"/>
      <c r="AA46" s="206"/>
      <c r="AB46" s="86"/>
      <c r="AC46" s="86"/>
      <c r="AD46" s="86"/>
      <c r="AE46" s="206"/>
      <c r="AF46" s="206"/>
      <c r="AG46" s="206"/>
      <c r="AH46" s="206" t="e">
        <f>COUNTIF('Planung MA KD'!#REF!,$AG46)</f>
        <v>#REF!</v>
      </c>
      <c r="AI46" s="206"/>
      <c r="AJ46" s="206"/>
      <c r="AK46" s="206"/>
      <c r="AL46" s="20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206"/>
      <c r="BK46" s="206"/>
      <c r="BL46" s="206"/>
      <c r="BM46" s="43"/>
      <c r="BN46" s="43"/>
      <c r="BO46" s="43"/>
      <c r="BP46" s="206"/>
      <c r="BQ46" s="206"/>
      <c r="BR46" s="206"/>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row>
    <row r="47" spans="1:177" s="2" customFormat="1" ht="12.75" customHeight="1">
      <c r="A47" s="46"/>
      <c r="B47" s="195">
        <v>1040</v>
      </c>
      <c r="C47" s="14" t="s">
        <v>39</v>
      </c>
      <c r="D47" s="9">
        <v>4</v>
      </c>
      <c r="E47" s="10">
        <v>6</v>
      </c>
      <c r="F47" s="294"/>
      <c r="G47" s="294"/>
      <c r="H47" s="294"/>
      <c r="I47" s="295"/>
      <c r="J47" s="43"/>
      <c r="K47" s="43"/>
      <c r="L47" s="85"/>
      <c r="M47" s="85"/>
      <c r="N47" s="213"/>
      <c r="O47" s="213"/>
      <c r="P47" s="213"/>
      <c r="Q47" s="86"/>
      <c r="R47" s="86"/>
      <c r="S47" s="86"/>
      <c r="T47" s="86"/>
      <c r="U47" s="86"/>
      <c r="V47" s="86"/>
      <c r="W47" s="86"/>
      <c r="X47" s="206"/>
      <c r="Y47" s="206"/>
      <c r="Z47" s="206"/>
      <c r="AA47" s="206"/>
      <c r="AB47" s="86"/>
      <c r="AC47" s="86"/>
      <c r="AD47" s="86"/>
      <c r="AE47" s="206"/>
      <c r="AF47" s="206"/>
      <c r="AG47" s="206"/>
      <c r="AH47" s="206"/>
      <c r="AI47" s="206"/>
      <c r="AJ47" s="206"/>
      <c r="AK47" s="206"/>
      <c r="AL47" s="20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206"/>
      <c r="BK47" s="206"/>
      <c r="BL47" s="206"/>
      <c r="BM47" s="43"/>
      <c r="BN47" s="43"/>
      <c r="BO47" s="43"/>
      <c r="BP47" s="206"/>
      <c r="BQ47" s="206"/>
      <c r="BR47" s="46"/>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row>
    <row r="48" spans="1:177" s="7" customFormat="1" ht="12.75" customHeight="1">
      <c r="A48" s="46"/>
      <c r="B48" s="195">
        <v>1041</v>
      </c>
      <c r="C48" s="14" t="s">
        <v>40</v>
      </c>
      <c r="D48" s="9">
        <v>4</v>
      </c>
      <c r="E48" s="10">
        <v>6</v>
      </c>
      <c r="F48" s="294"/>
      <c r="G48" s="294"/>
      <c r="H48" s="294"/>
      <c r="I48" s="295"/>
      <c r="J48" s="43"/>
      <c r="K48" s="43"/>
      <c r="L48" s="85"/>
      <c r="M48" s="85"/>
      <c r="N48" s="213"/>
      <c r="O48" s="213"/>
      <c r="P48" s="213"/>
      <c r="Q48" s="86"/>
      <c r="R48" s="86"/>
      <c r="S48" s="86"/>
      <c r="T48" s="86"/>
      <c r="U48" s="86"/>
      <c r="V48" s="86"/>
      <c r="W48" s="86"/>
      <c r="X48" s="206"/>
      <c r="Y48" s="206"/>
      <c r="Z48" s="206"/>
      <c r="AA48" s="206"/>
      <c r="AB48" s="86"/>
      <c r="AC48" s="86"/>
      <c r="AD48" s="86"/>
      <c r="AE48" s="206"/>
      <c r="AF48" s="206"/>
      <c r="AG48" s="206"/>
      <c r="AH48" s="206"/>
      <c r="AI48" s="206"/>
      <c r="AJ48" s="206"/>
      <c r="AK48" s="206"/>
      <c r="AL48" s="20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206"/>
      <c r="BK48" s="206"/>
      <c r="BL48" s="206"/>
      <c r="BM48" s="43"/>
      <c r="BN48" s="43"/>
      <c r="BO48" s="43"/>
      <c r="BP48" s="206"/>
      <c r="BQ48" s="206"/>
      <c r="BR48" s="46"/>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row>
    <row r="49" spans="1:177" s="2" customFormat="1" ht="12.75" customHeight="1">
      <c r="A49" s="46"/>
      <c r="B49" s="195">
        <v>1042</v>
      </c>
      <c r="C49" s="14" t="s">
        <v>41</v>
      </c>
      <c r="D49" s="9">
        <v>4</v>
      </c>
      <c r="E49" s="10">
        <v>6</v>
      </c>
      <c r="F49" s="294"/>
      <c r="G49" s="294"/>
      <c r="H49" s="294"/>
      <c r="I49" s="295"/>
      <c r="J49" s="43"/>
      <c r="K49" s="43"/>
      <c r="L49" s="85"/>
      <c r="M49" s="85"/>
      <c r="N49" s="213"/>
      <c r="O49" s="213"/>
      <c r="P49" s="213"/>
      <c r="Q49" s="86"/>
      <c r="R49" s="86"/>
      <c r="S49" s="86"/>
      <c r="T49" s="86"/>
      <c r="U49" s="86"/>
      <c r="V49" s="86"/>
      <c r="W49" s="86"/>
      <c r="X49" s="206"/>
      <c r="Y49" s="206"/>
      <c r="Z49" s="206"/>
      <c r="AA49" s="206"/>
      <c r="AB49" s="86"/>
      <c r="AC49" s="86"/>
      <c r="AD49" s="86"/>
      <c r="AE49" s="206"/>
      <c r="AF49" s="206"/>
      <c r="AG49" s="206"/>
      <c r="AH49" s="206" t="e">
        <f>COUNTIF('Planung MA KD'!#REF!,$AG49)</f>
        <v>#REF!</v>
      </c>
      <c r="AI49" s="206"/>
      <c r="AJ49" s="206"/>
      <c r="AK49" s="206"/>
      <c r="AL49" s="20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206"/>
      <c r="BK49" s="206"/>
      <c r="BL49" s="206"/>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8"/>
      <c r="FI49" s="108"/>
      <c r="FJ49" s="108"/>
      <c r="FK49" s="108"/>
      <c r="FL49" s="108"/>
      <c r="FM49" s="108"/>
      <c r="FN49" s="108"/>
      <c r="FO49" s="108"/>
      <c r="FP49" s="108"/>
      <c r="FQ49" s="108"/>
      <c r="FR49" s="108"/>
      <c r="FS49" s="108"/>
      <c r="FT49" s="108"/>
      <c r="FU49" s="108"/>
    </row>
    <row r="50" spans="1:177" s="2" customFormat="1" ht="12.75" customHeight="1">
      <c r="A50" s="46"/>
      <c r="B50" s="195">
        <v>1043</v>
      </c>
      <c r="C50" s="14" t="s">
        <v>42</v>
      </c>
      <c r="D50" s="9">
        <v>4</v>
      </c>
      <c r="E50" s="10">
        <v>6</v>
      </c>
      <c r="F50" s="294"/>
      <c r="G50" s="294"/>
      <c r="H50" s="294"/>
      <c r="I50" s="295"/>
      <c r="J50" s="43"/>
      <c r="K50" s="43"/>
      <c r="L50" s="85"/>
      <c r="M50" s="85"/>
      <c r="N50" s="213"/>
      <c r="O50" s="213"/>
      <c r="P50" s="213"/>
      <c r="Q50" s="86"/>
      <c r="R50" s="86"/>
      <c r="S50" s="86"/>
      <c r="T50" s="86"/>
      <c r="U50" s="86"/>
      <c r="V50" s="86"/>
      <c r="W50" s="86"/>
      <c r="X50" s="206"/>
      <c r="Y50" s="206"/>
      <c r="Z50" s="206"/>
      <c r="AA50" s="206"/>
      <c r="AB50" s="86"/>
      <c r="AC50" s="86"/>
      <c r="AD50" s="86"/>
      <c r="AE50" s="206"/>
      <c r="AF50" s="206"/>
      <c r="AG50" s="206"/>
      <c r="AH50" s="206" t="e">
        <f>COUNTIF('Planung MA KD'!#REF!,$AG50)</f>
        <v>#REF!</v>
      </c>
      <c r="AI50" s="206"/>
      <c r="AJ50" s="206"/>
      <c r="AK50" s="206"/>
      <c r="AL50" s="20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206"/>
      <c r="BK50" s="206"/>
      <c r="BL50" s="206"/>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row>
    <row r="51" spans="1:177" s="2" customFormat="1" ht="12.75" customHeight="1">
      <c r="A51" s="46"/>
      <c r="B51" s="195">
        <v>1044</v>
      </c>
      <c r="C51" s="14" t="s">
        <v>43</v>
      </c>
      <c r="D51" s="9">
        <v>4</v>
      </c>
      <c r="E51" s="10">
        <v>6</v>
      </c>
      <c r="F51" s="294"/>
      <c r="G51" s="294"/>
      <c r="H51" s="294"/>
      <c r="I51" s="295"/>
      <c r="J51" s="43"/>
      <c r="K51" s="43"/>
      <c r="L51" s="85"/>
      <c r="M51" s="85"/>
      <c r="N51" s="213"/>
      <c r="O51" s="213"/>
      <c r="P51" s="213"/>
      <c r="Q51" s="86"/>
      <c r="R51" s="86"/>
      <c r="S51" s="86"/>
      <c r="T51" s="86"/>
      <c r="U51" s="86"/>
      <c r="V51" s="86"/>
      <c r="W51" s="86"/>
      <c r="X51" s="206"/>
      <c r="Y51" s="206"/>
      <c r="Z51" s="206"/>
      <c r="AA51" s="206"/>
      <c r="AB51" s="86"/>
      <c r="AC51" s="86"/>
      <c r="AD51" s="86"/>
      <c r="AE51" s="206"/>
      <c r="AF51" s="206"/>
      <c r="AG51" s="206"/>
      <c r="AH51" s="206" t="e">
        <f>COUNTIF('Planung MA KD'!#REF!,$AG51)</f>
        <v>#REF!</v>
      </c>
      <c r="AI51" s="206"/>
      <c r="AJ51" s="206"/>
      <c r="AK51" s="206"/>
      <c r="AL51" s="20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206"/>
      <c r="BK51" s="206"/>
      <c r="BL51" s="206"/>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row>
    <row r="52" spans="1:177" s="2" customFormat="1" ht="12.75" customHeight="1">
      <c r="A52" s="46"/>
      <c r="B52" s="195">
        <v>1045</v>
      </c>
      <c r="C52" s="14" t="s">
        <v>44</v>
      </c>
      <c r="D52" s="9">
        <v>4</v>
      </c>
      <c r="E52" s="10">
        <v>6</v>
      </c>
      <c r="F52" s="294"/>
      <c r="G52" s="294"/>
      <c r="H52" s="294"/>
      <c r="I52" s="295"/>
      <c r="J52" s="43"/>
      <c r="K52" s="43"/>
      <c r="L52" s="85"/>
      <c r="M52" s="85"/>
      <c r="N52" s="213"/>
      <c r="O52" s="213"/>
      <c r="P52" s="213"/>
      <c r="Q52" s="86"/>
      <c r="R52" s="86"/>
      <c r="S52" s="86"/>
      <c r="T52" s="86"/>
      <c r="U52" s="86"/>
      <c r="V52" s="86"/>
      <c r="W52" s="86"/>
      <c r="X52" s="206"/>
      <c r="Y52" s="206"/>
      <c r="Z52" s="206"/>
      <c r="AA52" s="206"/>
      <c r="AB52" s="86"/>
      <c r="AC52" s="86"/>
      <c r="AD52" s="86"/>
      <c r="AE52" s="206"/>
      <c r="AF52" s="206"/>
      <c r="AG52" s="206"/>
      <c r="AH52" s="206"/>
      <c r="AI52" s="206"/>
      <c r="AJ52" s="206"/>
      <c r="AK52" s="206"/>
      <c r="AL52" s="20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206"/>
      <c r="BK52" s="206"/>
      <c r="BL52" s="206"/>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row>
    <row r="53" spans="1:177" s="7" customFormat="1" ht="12.75" customHeight="1">
      <c r="A53" s="46"/>
      <c r="B53" s="195">
        <v>1046</v>
      </c>
      <c r="C53" s="14" t="s">
        <v>45</v>
      </c>
      <c r="D53" s="9">
        <v>4</v>
      </c>
      <c r="E53" s="10">
        <v>6</v>
      </c>
      <c r="F53" s="294"/>
      <c r="G53" s="294"/>
      <c r="H53" s="294"/>
      <c r="I53" s="295"/>
      <c r="J53" s="43"/>
      <c r="K53" s="43"/>
      <c r="L53" s="85"/>
      <c r="M53" s="85"/>
      <c r="N53" s="213"/>
      <c r="O53" s="213"/>
      <c r="P53" s="213"/>
      <c r="Q53" s="86"/>
      <c r="R53" s="86"/>
      <c r="S53" s="86"/>
      <c r="T53" s="86"/>
      <c r="U53" s="86"/>
      <c r="V53" s="86"/>
      <c r="W53" s="86"/>
      <c r="X53" s="206"/>
      <c r="Y53" s="206"/>
      <c r="Z53" s="206"/>
      <c r="AA53" s="206"/>
      <c r="AB53" s="86"/>
      <c r="AC53" s="86"/>
      <c r="AD53" s="86"/>
      <c r="AE53" s="206"/>
      <c r="AF53" s="206"/>
      <c r="AG53" s="206"/>
      <c r="AH53" s="206"/>
      <c r="AI53" s="206"/>
      <c r="AJ53" s="206"/>
      <c r="AK53" s="206"/>
      <c r="AL53" s="20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206"/>
      <c r="BK53" s="206"/>
      <c r="BL53" s="206"/>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row>
    <row r="54" spans="1:177" s="2" customFormat="1" ht="12.75" customHeight="1">
      <c r="A54" s="46"/>
      <c r="B54" s="195">
        <v>1047</v>
      </c>
      <c r="C54" s="14" t="s">
        <v>46</v>
      </c>
      <c r="D54" s="9">
        <v>4</v>
      </c>
      <c r="E54" s="10">
        <v>6</v>
      </c>
      <c r="F54" s="294"/>
      <c r="G54" s="294"/>
      <c r="H54" s="294"/>
      <c r="I54" s="295"/>
      <c r="J54" s="43"/>
      <c r="K54" s="43"/>
      <c r="L54" s="85"/>
      <c r="M54" s="85"/>
      <c r="N54" s="213"/>
      <c r="O54" s="213"/>
      <c r="P54" s="213"/>
      <c r="Q54" s="86"/>
      <c r="R54" s="86"/>
      <c r="S54" s="86"/>
      <c r="T54" s="86"/>
      <c r="U54" s="86"/>
      <c r="V54" s="86"/>
      <c r="W54" s="86"/>
      <c r="X54" s="206"/>
      <c r="Y54" s="206"/>
      <c r="Z54" s="206"/>
      <c r="AA54" s="86"/>
      <c r="AB54" s="86"/>
      <c r="AC54" s="86"/>
      <c r="AD54" s="86"/>
      <c r="AE54" s="206"/>
      <c r="AF54" s="206"/>
      <c r="AG54" s="206"/>
      <c r="AH54" s="206"/>
      <c r="AI54" s="206"/>
      <c r="AJ54" s="206"/>
      <c r="AK54" s="206"/>
      <c r="AL54" s="20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206"/>
      <c r="BK54" s="206"/>
      <c r="BL54" s="206"/>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row>
    <row r="55" spans="1:177" s="7" customFormat="1" ht="12.75" customHeight="1">
      <c r="A55" s="46"/>
      <c r="B55" s="195">
        <v>1048</v>
      </c>
      <c r="C55" s="14" t="s">
        <v>47</v>
      </c>
      <c r="D55" s="9">
        <v>4</v>
      </c>
      <c r="E55" s="10">
        <v>6</v>
      </c>
      <c r="F55" s="294"/>
      <c r="G55" s="294"/>
      <c r="H55" s="294"/>
      <c r="I55" s="295"/>
      <c r="J55" s="43"/>
      <c r="K55" s="43"/>
      <c r="L55" s="85"/>
      <c r="M55" s="85"/>
      <c r="N55" s="213"/>
      <c r="O55" s="213"/>
      <c r="P55" s="213"/>
      <c r="Q55" s="86"/>
      <c r="R55" s="86"/>
      <c r="S55" s="86"/>
      <c r="T55" s="86"/>
      <c r="U55" s="86"/>
      <c r="V55" s="86"/>
      <c r="W55" s="86"/>
      <c r="X55" s="206"/>
      <c r="Y55" s="206"/>
      <c r="Z55" s="206"/>
      <c r="AA55" s="86"/>
      <c r="AB55" s="86"/>
      <c r="AC55" s="86"/>
      <c r="AD55" s="86"/>
      <c r="AE55" s="206"/>
      <c r="AF55" s="206"/>
      <c r="AG55" s="206"/>
      <c r="AH55" s="206"/>
      <c r="AI55" s="206"/>
      <c r="AJ55" s="206"/>
      <c r="AK55" s="206"/>
      <c r="AL55" s="20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206"/>
      <c r="BK55" s="206"/>
      <c r="BL55" s="206"/>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c r="EO55" s="108"/>
      <c r="EP55" s="108"/>
      <c r="EQ55" s="108"/>
      <c r="ER55" s="108"/>
      <c r="ES55" s="108"/>
      <c r="ET55" s="108"/>
      <c r="EU55" s="108"/>
      <c r="EV55" s="108"/>
      <c r="EW55" s="108"/>
      <c r="EX55" s="108"/>
      <c r="EY55" s="108"/>
      <c r="EZ55" s="108"/>
      <c r="FA55" s="108"/>
      <c r="FB55" s="108"/>
      <c r="FC55" s="108"/>
      <c r="FD55" s="108"/>
      <c r="FE55" s="108"/>
      <c r="FF55" s="108"/>
      <c r="FG55" s="108"/>
      <c r="FH55" s="108"/>
      <c r="FI55" s="108"/>
      <c r="FJ55" s="108"/>
      <c r="FK55" s="108"/>
      <c r="FL55" s="108"/>
      <c r="FM55" s="108"/>
      <c r="FN55" s="108"/>
      <c r="FO55" s="108"/>
      <c r="FP55" s="108"/>
      <c r="FQ55" s="108"/>
      <c r="FR55" s="108"/>
      <c r="FS55" s="108"/>
      <c r="FT55" s="108"/>
      <c r="FU55" s="108"/>
    </row>
    <row r="56" spans="1:177" s="7" customFormat="1" ht="12.75" customHeight="1">
      <c r="A56" s="46"/>
      <c r="B56" s="195">
        <v>1049</v>
      </c>
      <c r="C56" s="14" t="s">
        <v>48</v>
      </c>
      <c r="D56" s="9">
        <v>4</v>
      </c>
      <c r="E56" s="10">
        <v>6</v>
      </c>
      <c r="F56" s="294"/>
      <c r="G56" s="294"/>
      <c r="H56" s="294"/>
      <c r="I56" s="295"/>
      <c r="J56" s="43"/>
      <c r="K56" s="43"/>
      <c r="L56" s="85"/>
      <c r="M56" s="85"/>
      <c r="N56" s="213"/>
      <c r="O56" s="213"/>
      <c r="P56" s="213"/>
      <c r="Q56" s="86"/>
      <c r="R56" s="86"/>
      <c r="S56" s="86"/>
      <c r="T56" s="86"/>
      <c r="U56" s="86"/>
      <c r="V56" s="86"/>
      <c r="W56" s="86"/>
      <c r="X56" s="206"/>
      <c r="Y56" s="206"/>
      <c r="Z56" s="206"/>
      <c r="AA56" s="86"/>
      <c r="AB56" s="86"/>
      <c r="AC56" s="86"/>
      <c r="AD56" s="86"/>
      <c r="AE56" s="206"/>
      <c r="AF56" s="206"/>
      <c r="AG56" s="206"/>
      <c r="AH56" s="206"/>
      <c r="AI56" s="206"/>
      <c r="AJ56" s="206"/>
      <c r="AK56" s="206"/>
      <c r="AL56" s="20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206"/>
      <c r="BK56" s="206"/>
      <c r="BL56" s="206"/>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c r="EO56" s="108"/>
      <c r="EP56" s="108"/>
      <c r="EQ56" s="108"/>
      <c r="ER56" s="108"/>
      <c r="ES56" s="108"/>
      <c r="ET56" s="108"/>
      <c r="EU56" s="108"/>
      <c r="EV56" s="108"/>
      <c r="EW56" s="108"/>
      <c r="EX56" s="108"/>
      <c r="EY56" s="108"/>
      <c r="EZ56" s="108"/>
      <c r="FA56" s="108"/>
      <c r="FB56" s="108"/>
      <c r="FC56" s="108"/>
      <c r="FD56" s="108"/>
      <c r="FE56" s="108"/>
      <c r="FF56" s="108"/>
      <c r="FG56" s="108"/>
      <c r="FH56" s="108"/>
      <c r="FI56" s="108"/>
      <c r="FJ56" s="108"/>
      <c r="FK56" s="108"/>
      <c r="FL56" s="108"/>
      <c r="FM56" s="108"/>
      <c r="FN56" s="108"/>
      <c r="FO56" s="108"/>
      <c r="FP56" s="108"/>
      <c r="FQ56" s="108"/>
      <c r="FR56" s="108"/>
      <c r="FS56" s="108"/>
      <c r="FT56" s="108"/>
      <c r="FU56" s="108"/>
    </row>
    <row r="57" spans="1:177" s="2" customFormat="1" ht="12.75" customHeight="1">
      <c r="A57" s="328" t="s">
        <v>28</v>
      </c>
      <c r="B57" s="195">
        <v>1050</v>
      </c>
      <c r="C57" s="14" t="s">
        <v>49</v>
      </c>
      <c r="D57" s="9">
        <v>4</v>
      </c>
      <c r="E57" s="10">
        <v>6</v>
      </c>
      <c r="F57" s="294"/>
      <c r="G57" s="294"/>
      <c r="H57" s="294"/>
      <c r="I57" s="295"/>
      <c r="J57" s="174"/>
      <c r="K57" s="43"/>
      <c r="L57" s="85"/>
      <c r="M57" s="85"/>
      <c r="N57" s="213"/>
      <c r="O57" s="213"/>
      <c r="P57" s="213"/>
      <c r="Q57" s="86"/>
      <c r="R57" s="86"/>
      <c r="S57" s="86"/>
      <c r="T57" s="86"/>
      <c r="U57" s="86"/>
      <c r="V57" s="86"/>
      <c r="W57" s="86"/>
      <c r="X57" s="206"/>
      <c r="Y57" s="206"/>
      <c r="Z57" s="206"/>
      <c r="AA57" s="86"/>
      <c r="AB57" s="86"/>
      <c r="AC57" s="86"/>
      <c r="AD57" s="86"/>
      <c r="AE57" s="206"/>
      <c r="AF57" s="206"/>
      <c r="AG57" s="206"/>
      <c r="AH57" s="206"/>
      <c r="AI57" s="206"/>
      <c r="AJ57" s="206"/>
      <c r="AK57" s="206"/>
      <c r="AL57" s="20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206"/>
      <c r="BK57" s="206"/>
      <c r="BL57" s="206"/>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c r="EO57" s="108"/>
      <c r="EP57" s="108"/>
      <c r="EQ57" s="108"/>
      <c r="ER57" s="108"/>
      <c r="ES57" s="108"/>
      <c r="ET57" s="108"/>
      <c r="EU57" s="108"/>
      <c r="EV57" s="108"/>
      <c r="EW57" s="108"/>
      <c r="EX57" s="108"/>
      <c r="EY57" s="108"/>
      <c r="EZ57" s="108"/>
      <c r="FA57" s="108"/>
      <c r="FB57" s="108"/>
      <c r="FC57" s="108"/>
      <c r="FD57" s="108"/>
      <c r="FE57" s="108"/>
      <c r="FF57" s="108"/>
      <c r="FG57" s="108"/>
      <c r="FH57" s="108"/>
      <c r="FI57" s="108"/>
      <c r="FJ57" s="108"/>
      <c r="FK57" s="108"/>
      <c r="FL57" s="108"/>
      <c r="FM57" s="108"/>
      <c r="FN57" s="108"/>
      <c r="FO57" s="108"/>
      <c r="FP57" s="108"/>
      <c r="FQ57" s="108"/>
      <c r="FR57" s="108"/>
      <c r="FS57" s="108"/>
      <c r="FT57" s="108"/>
      <c r="FU57" s="108"/>
    </row>
    <row r="58" spans="1:177" s="2" customFormat="1" ht="12.75" customHeight="1">
      <c r="A58" s="328"/>
      <c r="B58" s="195">
        <v>1072</v>
      </c>
      <c r="C58" s="14" t="s">
        <v>115</v>
      </c>
      <c r="D58" s="9">
        <v>4</v>
      </c>
      <c r="E58" s="10">
        <v>6</v>
      </c>
      <c r="F58" s="294"/>
      <c r="G58" s="294"/>
      <c r="H58" s="294"/>
      <c r="I58" s="295"/>
      <c r="J58" s="43"/>
      <c r="K58" s="43"/>
      <c r="L58" s="101"/>
      <c r="M58" s="101"/>
      <c r="N58" s="101"/>
      <c r="O58" s="101"/>
      <c r="P58" s="101"/>
      <c r="Q58" s="101"/>
      <c r="R58" s="101"/>
      <c r="S58" s="86"/>
      <c r="T58" s="86"/>
      <c r="U58" s="86"/>
      <c r="V58" s="86"/>
      <c r="W58" s="86"/>
      <c r="X58" s="206"/>
      <c r="Y58" s="206"/>
      <c r="Z58" s="206"/>
      <c r="AA58" s="86"/>
      <c r="AB58" s="86"/>
      <c r="AC58" s="86"/>
      <c r="AD58" s="86"/>
      <c r="AE58" s="206"/>
      <c r="AF58" s="206"/>
      <c r="AG58" s="206"/>
      <c r="AH58" s="206"/>
      <c r="AI58" s="206"/>
      <c r="AJ58" s="206"/>
      <c r="AK58" s="206"/>
      <c r="AL58" s="20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206"/>
      <c r="BK58" s="206"/>
      <c r="BL58" s="206"/>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c r="EO58" s="108"/>
      <c r="EP58" s="108"/>
      <c r="EQ58" s="108"/>
      <c r="ER58" s="108"/>
      <c r="ES58" s="108"/>
      <c r="ET58" s="108"/>
      <c r="EU58" s="108"/>
      <c r="EV58" s="108"/>
      <c r="EW58" s="108"/>
      <c r="EX58" s="108"/>
      <c r="EY58" s="108"/>
      <c r="EZ58" s="108"/>
      <c r="FA58" s="108"/>
      <c r="FB58" s="108"/>
      <c r="FC58" s="108"/>
      <c r="FD58" s="108"/>
      <c r="FE58" s="108"/>
      <c r="FF58" s="108"/>
      <c r="FG58" s="108"/>
      <c r="FH58" s="108"/>
      <c r="FI58" s="108"/>
      <c r="FJ58" s="108"/>
      <c r="FK58" s="108"/>
      <c r="FL58" s="108"/>
      <c r="FM58" s="108"/>
      <c r="FN58" s="108"/>
      <c r="FO58" s="108"/>
      <c r="FP58" s="108"/>
      <c r="FQ58" s="108"/>
      <c r="FR58" s="108"/>
      <c r="FS58" s="108"/>
      <c r="FT58" s="108"/>
      <c r="FU58" s="108"/>
    </row>
    <row r="59" spans="1:177" s="2" customFormat="1" ht="12.75" customHeight="1">
      <c r="A59" s="328"/>
      <c r="B59" s="196">
        <v>302</v>
      </c>
      <c r="C59" s="8" t="s">
        <v>116</v>
      </c>
      <c r="D59" s="176">
        <v>12</v>
      </c>
      <c r="E59" s="176">
        <v>30</v>
      </c>
      <c r="F59" s="296"/>
      <c r="G59" s="297"/>
      <c r="H59" s="297"/>
      <c r="I59" s="298"/>
      <c r="J59" s="43"/>
      <c r="K59" s="43"/>
      <c r="L59" s="101"/>
      <c r="M59" s="101"/>
      <c r="N59" s="101"/>
      <c r="O59" s="101"/>
      <c r="P59" s="101"/>
      <c r="Q59" s="101"/>
      <c r="R59" s="101"/>
      <c r="S59" s="86"/>
      <c r="T59" s="86"/>
      <c r="U59" s="86"/>
      <c r="V59" s="86"/>
      <c r="W59" s="86"/>
      <c r="X59" s="206"/>
      <c r="Y59" s="206"/>
      <c r="Z59" s="206"/>
      <c r="AA59" s="86"/>
      <c r="AB59" s="86"/>
      <c r="AC59" s="86"/>
      <c r="AD59" s="86"/>
      <c r="AE59" s="43"/>
      <c r="AF59" s="43"/>
      <c r="AG59" s="43"/>
      <c r="AH59" s="43"/>
      <c r="AI59" s="43"/>
      <c r="AJ59" s="206"/>
      <c r="AK59" s="206"/>
      <c r="AL59" s="20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206"/>
      <c r="BK59" s="206"/>
      <c r="BL59" s="206"/>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c r="EO59" s="108"/>
      <c r="EP59" s="108"/>
      <c r="EQ59" s="108"/>
      <c r="ER59" s="108"/>
      <c r="ES59" s="108"/>
      <c r="ET59" s="108"/>
      <c r="EU59" s="108"/>
      <c r="EV59" s="108"/>
      <c r="EW59" s="108"/>
      <c r="EX59" s="108"/>
      <c r="EY59" s="108"/>
      <c r="EZ59" s="108"/>
      <c r="FA59" s="108"/>
      <c r="FB59" s="108"/>
      <c r="FC59" s="108"/>
      <c r="FD59" s="108"/>
      <c r="FE59" s="108"/>
      <c r="FF59" s="108"/>
      <c r="FG59" s="108"/>
      <c r="FH59" s="108"/>
      <c r="FI59" s="108"/>
      <c r="FJ59" s="108"/>
      <c r="FK59" s="108"/>
      <c r="FL59" s="108"/>
      <c r="FM59" s="108"/>
      <c r="FN59" s="108"/>
      <c r="FO59" s="108"/>
      <c r="FP59" s="108"/>
      <c r="FQ59" s="108"/>
      <c r="FR59" s="108"/>
      <c r="FS59" s="108"/>
      <c r="FT59" s="108"/>
      <c r="FU59" s="108"/>
    </row>
    <row r="60" spans="1:177" s="2" customFormat="1" ht="12.75" customHeight="1">
      <c r="A60" s="328"/>
      <c r="B60" s="197">
        <v>1073</v>
      </c>
      <c r="C60" s="14" t="s">
        <v>117</v>
      </c>
      <c r="D60" s="11">
        <v>4</v>
      </c>
      <c r="E60" s="11">
        <v>10</v>
      </c>
      <c r="F60" s="299"/>
      <c r="G60" s="300"/>
      <c r="H60" s="300"/>
      <c r="I60" s="301"/>
      <c r="J60" s="43"/>
      <c r="K60" s="43"/>
      <c r="L60" s="101"/>
      <c r="M60" s="101"/>
      <c r="N60" s="101"/>
      <c r="O60" s="101"/>
      <c r="P60" s="101"/>
      <c r="Q60" s="101"/>
      <c r="R60" s="101"/>
      <c r="S60" s="86"/>
      <c r="T60" s="86"/>
      <c r="U60" s="86"/>
      <c r="V60" s="86"/>
      <c r="W60" s="86"/>
      <c r="X60" s="206"/>
      <c r="Y60" s="206"/>
      <c r="Z60" s="206"/>
      <c r="AA60" s="86"/>
      <c r="AB60" s="86"/>
      <c r="AC60" s="86"/>
      <c r="AD60" s="86"/>
      <c r="AE60" s="43"/>
      <c r="AF60" s="43"/>
      <c r="AG60" s="43"/>
      <c r="AH60" s="206"/>
      <c r="AI60" s="206"/>
      <c r="AJ60" s="206"/>
      <c r="AK60" s="206"/>
      <c r="AL60" s="20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206"/>
      <c r="BK60" s="206"/>
      <c r="BL60" s="46"/>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row>
    <row r="61" spans="1:177" s="2" customFormat="1" ht="12.75" customHeight="1">
      <c r="A61" s="328"/>
      <c r="B61" s="197">
        <v>1074</v>
      </c>
      <c r="C61" s="14" t="s">
        <v>118</v>
      </c>
      <c r="D61" s="11">
        <v>4</v>
      </c>
      <c r="E61" s="11">
        <v>10</v>
      </c>
      <c r="F61" s="299"/>
      <c r="G61" s="300"/>
      <c r="H61" s="300"/>
      <c r="I61" s="301"/>
      <c r="J61" s="43"/>
      <c r="K61" s="43"/>
      <c r="L61" s="101"/>
      <c r="M61" s="101"/>
      <c r="N61" s="101"/>
      <c r="O61" s="101"/>
      <c r="P61" s="101"/>
      <c r="Q61" s="101"/>
      <c r="R61" s="101"/>
      <c r="S61" s="86"/>
      <c r="T61" s="86"/>
      <c r="U61" s="86"/>
      <c r="V61" s="86"/>
      <c r="W61" s="86"/>
      <c r="X61" s="86"/>
      <c r="Y61" s="86"/>
      <c r="Z61" s="86"/>
      <c r="AA61" s="86"/>
      <c r="AB61" s="86"/>
      <c r="AC61" s="86"/>
      <c r="AD61" s="86"/>
      <c r="AE61" s="43"/>
      <c r="AF61" s="43"/>
      <c r="AG61" s="43"/>
      <c r="AH61" s="206"/>
      <c r="AI61" s="206"/>
      <c r="AJ61" s="206"/>
      <c r="AK61" s="206"/>
      <c r="AL61" s="20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206"/>
      <c r="BK61" s="206"/>
      <c r="BL61" s="46"/>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row>
    <row r="62" spans="1:177" s="7" customFormat="1" ht="12.75" customHeight="1">
      <c r="A62" s="328"/>
      <c r="B62" s="197">
        <v>1075</v>
      </c>
      <c r="C62" s="14" t="s">
        <v>119</v>
      </c>
      <c r="D62" s="11">
        <v>4</v>
      </c>
      <c r="E62" s="11">
        <v>10</v>
      </c>
      <c r="F62" s="299"/>
      <c r="G62" s="300"/>
      <c r="H62" s="300"/>
      <c r="I62" s="301"/>
      <c r="J62" s="43"/>
      <c r="K62" s="43"/>
      <c r="L62" s="101"/>
      <c r="M62" s="101"/>
      <c r="N62" s="101"/>
      <c r="O62" s="101"/>
      <c r="P62" s="101"/>
      <c r="Q62" s="101"/>
      <c r="R62" s="101"/>
      <c r="S62" s="86"/>
      <c r="T62" s="86"/>
      <c r="U62" s="86"/>
      <c r="V62" s="86"/>
      <c r="W62" s="86"/>
      <c r="X62" s="86"/>
      <c r="Y62" s="86"/>
      <c r="Z62" s="86"/>
      <c r="AA62" s="86"/>
      <c r="AB62" s="86"/>
      <c r="AC62" s="86"/>
      <c r="AD62" s="86"/>
      <c r="AE62" s="43"/>
      <c r="AF62" s="43"/>
      <c r="AG62" s="43"/>
      <c r="AH62" s="43"/>
      <c r="AI62" s="43"/>
      <c r="AJ62" s="206"/>
      <c r="AK62" s="206"/>
      <c r="AL62" s="20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46"/>
      <c r="BK62" s="46"/>
      <c r="BL62" s="46"/>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row>
    <row r="63" spans="1:177" s="2" customFormat="1" ht="12.75" customHeight="1">
      <c r="A63" s="328"/>
      <c r="B63" s="197">
        <v>1076</v>
      </c>
      <c r="C63" s="14" t="s">
        <v>120</v>
      </c>
      <c r="D63" s="11">
        <v>4</v>
      </c>
      <c r="E63" s="11">
        <v>10</v>
      </c>
      <c r="F63" s="299"/>
      <c r="G63" s="300"/>
      <c r="H63" s="300"/>
      <c r="I63" s="301"/>
      <c r="J63" s="43"/>
      <c r="K63" s="43"/>
      <c r="L63" s="101"/>
      <c r="M63" s="101"/>
      <c r="N63" s="101"/>
      <c r="O63" s="101"/>
      <c r="P63" s="101"/>
      <c r="Q63" s="101"/>
      <c r="R63" s="101"/>
      <c r="S63" s="86"/>
      <c r="T63" s="86"/>
      <c r="U63" s="86"/>
      <c r="V63" s="86"/>
      <c r="W63" s="86"/>
      <c r="X63" s="86"/>
      <c r="Y63" s="86"/>
      <c r="Z63" s="86"/>
      <c r="AA63" s="86"/>
      <c r="AB63" s="86"/>
      <c r="AC63" s="86"/>
      <c r="AD63" s="86"/>
      <c r="AE63" s="43"/>
      <c r="AF63" s="43"/>
      <c r="AG63" s="43"/>
      <c r="AH63" s="43"/>
      <c r="AI63" s="43"/>
      <c r="AJ63" s="206"/>
      <c r="AK63" s="206"/>
      <c r="AL63" s="20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46"/>
      <c r="BK63" s="46"/>
      <c r="BL63" s="46"/>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row>
    <row r="64" spans="1:177" s="7" customFormat="1" ht="12.75" customHeight="1">
      <c r="A64" s="328"/>
      <c r="B64" s="197">
        <v>1078</v>
      </c>
      <c r="C64" s="14" t="s">
        <v>121</v>
      </c>
      <c r="D64" s="11">
        <v>4</v>
      </c>
      <c r="E64" s="11">
        <v>10</v>
      </c>
      <c r="F64" s="299" t="s">
        <v>124</v>
      </c>
      <c r="G64" s="300"/>
      <c r="H64" s="300"/>
      <c r="I64" s="301"/>
      <c r="J64" s="43"/>
      <c r="K64" s="43"/>
      <c r="L64" s="101"/>
      <c r="M64" s="101"/>
      <c r="N64" s="101"/>
      <c r="O64" s="101"/>
      <c r="P64" s="101"/>
      <c r="Q64" s="101"/>
      <c r="R64" s="101"/>
      <c r="S64" s="86"/>
      <c r="T64" s="86"/>
      <c r="U64" s="86"/>
      <c r="V64" s="86"/>
      <c r="W64" s="86"/>
      <c r="X64" s="86"/>
      <c r="Y64" s="86"/>
      <c r="Z64" s="86"/>
      <c r="AA64" s="86"/>
      <c r="AB64" s="86"/>
      <c r="AC64" s="86"/>
      <c r="AD64" s="86"/>
      <c r="AE64" s="43"/>
      <c r="AF64" s="43"/>
      <c r="AG64" s="43"/>
      <c r="AH64" s="43"/>
      <c r="AI64" s="43"/>
      <c r="AJ64" s="206"/>
      <c r="AK64" s="206"/>
      <c r="AL64" s="20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46"/>
      <c r="BK64" s="46"/>
      <c r="BL64" s="46"/>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row>
    <row r="65" spans="1:177" s="7" customFormat="1" ht="12.75" customHeight="1">
      <c r="A65" s="329" t="s">
        <v>83</v>
      </c>
      <c r="B65" s="197">
        <v>1079</v>
      </c>
      <c r="C65" s="14" t="s">
        <v>122</v>
      </c>
      <c r="D65" s="11">
        <v>4</v>
      </c>
      <c r="E65" s="11">
        <v>10</v>
      </c>
      <c r="F65" s="299" t="s">
        <v>124</v>
      </c>
      <c r="G65" s="300"/>
      <c r="H65" s="300"/>
      <c r="I65" s="301"/>
      <c r="J65" s="43"/>
      <c r="K65" s="43"/>
      <c r="L65" s="101"/>
      <c r="M65" s="101"/>
      <c r="N65" s="101"/>
      <c r="O65" s="101"/>
      <c r="P65" s="101"/>
      <c r="Q65" s="101"/>
      <c r="R65" s="101"/>
      <c r="S65" s="86"/>
      <c r="T65" s="86"/>
      <c r="U65" s="86"/>
      <c r="V65" s="86"/>
      <c r="W65" s="86"/>
      <c r="X65" s="86"/>
      <c r="Y65" s="86"/>
      <c r="Z65" s="86"/>
      <c r="AA65" s="86"/>
      <c r="AB65" s="86"/>
      <c r="AC65" s="86"/>
      <c r="AD65" s="86"/>
      <c r="AE65" s="43"/>
      <c r="AF65" s="43"/>
      <c r="AG65" s="43"/>
      <c r="AH65" s="43"/>
      <c r="AI65" s="43"/>
      <c r="AJ65" s="206"/>
      <c r="AK65" s="206"/>
      <c r="AL65" s="20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46"/>
      <c r="BK65" s="46"/>
      <c r="BL65" s="46"/>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row>
    <row r="66" spans="1:177" s="7" customFormat="1" ht="12.75" customHeight="1">
      <c r="A66" s="329"/>
      <c r="B66" s="197">
        <v>1080</v>
      </c>
      <c r="C66" s="14" t="s">
        <v>123</v>
      </c>
      <c r="D66" s="11">
        <v>4</v>
      </c>
      <c r="E66" s="11">
        <v>10</v>
      </c>
      <c r="F66" s="299" t="s">
        <v>124</v>
      </c>
      <c r="G66" s="300"/>
      <c r="H66" s="300"/>
      <c r="I66" s="301"/>
      <c r="J66" s="43"/>
      <c r="K66" s="43"/>
      <c r="L66" s="101"/>
      <c r="M66" s="101"/>
      <c r="N66" s="101"/>
      <c r="O66" s="101"/>
      <c r="P66" s="101"/>
      <c r="Q66" s="101"/>
      <c r="R66" s="101"/>
      <c r="S66" s="86"/>
      <c r="T66" s="86"/>
      <c r="U66" s="86"/>
      <c r="V66" s="86"/>
      <c r="W66" s="86"/>
      <c r="X66" s="86"/>
      <c r="Y66" s="86"/>
      <c r="Z66" s="86"/>
      <c r="AA66" s="86"/>
      <c r="AB66" s="86"/>
      <c r="AC66" s="86"/>
      <c r="AD66" s="86"/>
      <c r="AE66" s="43"/>
      <c r="AF66" s="43"/>
      <c r="AG66" s="43"/>
      <c r="AH66" s="43"/>
      <c r="AI66" s="43"/>
      <c r="AJ66" s="206"/>
      <c r="AK66" s="206"/>
      <c r="AL66" s="20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46"/>
      <c r="BK66" s="46"/>
      <c r="BL66" s="46"/>
      <c r="BM66" s="43"/>
      <c r="BN66" s="43"/>
      <c r="BO66" s="43"/>
      <c r="BP66" s="101"/>
      <c r="BQ66" s="101"/>
      <c r="BR66" s="101"/>
      <c r="BS66" s="101"/>
      <c r="BT66" s="101"/>
      <c r="BU66" s="101"/>
      <c r="BV66" s="101"/>
      <c r="BW66" s="101"/>
      <c r="BX66" s="101"/>
      <c r="BY66" s="101"/>
      <c r="BZ66" s="101"/>
      <c r="CA66" s="101"/>
      <c r="CB66" s="43"/>
      <c r="CC66" s="43"/>
      <c r="CD66" s="43"/>
      <c r="CE66" s="43"/>
      <c r="CF66" s="43"/>
      <c r="CG66" s="43"/>
      <c r="CH66" s="43"/>
      <c r="CI66" s="43"/>
      <c r="CJ66" s="43"/>
      <c r="CK66" s="43"/>
      <c r="CL66" s="43"/>
      <c r="CM66" s="43"/>
      <c r="CN66" s="43"/>
      <c r="CO66" s="43"/>
      <c r="CP66" s="43"/>
      <c r="CQ66" s="43"/>
      <c r="CR66" s="43"/>
      <c r="CS66" s="43"/>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row>
    <row r="67" spans="1:177" s="7" customFormat="1" ht="12.75" customHeight="1">
      <c r="A67" s="329"/>
      <c r="B67" s="196">
        <v>303</v>
      </c>
      <c r="C67" s="8" t="s">
        <v>125</v>
      </c>
      <c r="D67" s="176">
        <v>12</v>
      </c>
      <c r="E67" s="176">
        <v>18</v>
      </c>
      <c r="F67" s="296"/>
      <c r="G67" s="297"/>
      <c r="H67" s="297"/>
      <c r="I67" s="298"/>
      <c r="J67" s="43"/>
      <c r="K67" s="43"/>
      <c r="L67" s="101"/>
      <c r="M67" s="101"/>
      <c r="N67" s="101"/>
      <c r="O67" s="101"/>
      <c r="P67" s="101"/>
      <c r="Q67" s="101"/>
      <c r="R67" s="101"/>
      <c r="S67" s="86"/>
      <c r="T67" s="86"/>
      <c r="U67" s="86"/>
      <c r="V67" s="86"/>
      <c r="W67" s="86"/>
      <c r="X67" s="86"/>
      <c r="Y67" s="86"/>
      <c r="Z67" s="86"/>
      <c r="AA67" s="86"/>
      <c r="AB67" s="86"/>
      <c r="AC67" s="86"/>
      <c r="AD67" s="86"/>
      <c r="AE67" s="101"/>
      <c r="AF67" s="101"/>
      <c r="AG67" s="101"/>
      <c r="AH67" s="86"/>
      <c r="AI67" s="206"/>
      <c r="AJ67" s="206"/>
      <c r="AK67" s="206"/>
      <c r="AL67" s="20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46"/>
      <c r="BK67" s="46"/>
      <c r="BL67" s="46"/>
      <c r="BM67" s="43"/>
      <c r="BN67" s="43"/>
      <c r="BO67" s="43"/>
      <c r="BP67" s="101"/>
      <c r="BQ67" s="101"/>
      <c r="BR67" s="101"/>
      <c r="BS67" s="101"/>
      <c r="BT67" s="101"/>
      <c r="BU67" s="101"/>
      <c r="BV67" s="101"/>
      <c r="BW67" s="101"/>
      <c r="BX67" s="101"/>
      <c r="BY67" s="101"/>
      <c r="BZ67" s="101"/>
      <c r="CA67" s="101"/>
      <c r="CB67" s="43"/>
      <c r="CC67" s="43"/>
      <c r="CD67" s="43"/>
      <c r="CE67" s="43"/>
      <c r="CF67" s="43"/>
      <c r="CG67" s="43"/>
      <c r="CH67" s="43"/>
      <c r="CI67" s="43"/>
      <c r="CJ67" s="43"/>
      <c r="CK67" s="43"/>
      <c r="CL67" s="43"/>
      <c r="CM67" s="43"/>
      <c r="CN67" s="43"/>
      <c r="CO67" s="43"/>
      <c r="CP67" s="43"/>
      <c r="CQ67" s="43"/>
      <c r="CR67" s="43"/>
      <c r="CS67" s="43"/>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row>
    <row r="68" spans="1:177" s="2" customFormat="1" ht="12.75" customHeight="1">
      <c r="A68" s="329"/>
      <c r="B68" s="197">
        <v>1081</v>
      </c>
      <c r="C68" s="14" t="s">
        <v>51</v>
      </c>
      <c r="D68" s="10">
        <v>4</v>
      </c>
      <c r="E68" s="10">
        <v>6</v>
      </c>
      <c r="F68" s="288"/>
      <c r="G68" s="289"/>
      <c r="H68" s="289"/>
      <c r="I68" s="290"/>
      <c r="J68" s="43"/>
      <c r="K68" s="43"/>
      <c r="L68" s="101"/>
      <c r="M68" s="101"/>
      <c r="N68" s="101"/>
      <c r="O68" s="101"/>
      <c r="P68" s="101"/>
      <c r="Q68" s="101"/>
      <c r="R68" s="101"/>
      <c r="S68" s="86"/>
      <c r="T68" s="86"/>
      <c r="U68" s="86"/>
      <c r="V68" s="86"/>
      <c r="W68" s="86"/>
      <c r="X68" s="86"/>
      <c r="Y68" s="86"/>
      <c r="Z68" s="86"/>
      <c r="AA68" s="86"/>
      <c r="AB68" s="86"/>
      <c r="AC68" s="86"/>
      <c r="AD68" s="86"/>
      <c r="AE68" s="101"/>
      <c r="AF68" s="101"/>
      <c r="AG68" s="101"/>
      <c r="AH68" s="206"/>
      <c r="AI68" s="206"/>
      <c r="AJ68" s="206"/>
      <c r="AK68" s="206"/>
      <c r="AL68" s="20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46"/>
      <c r="BK68" s="46"/>
      <c r="BL68" s="46"/>
      <c r="BM68" s="43"/>
      <c r="BN68" s="43"/>
      <c r="BO68" s="43"/>
      <c r="BP68" s="101"/>
      <c r="BQ68" s="101"/>
      <c r="BR68" s="101"/>
      <c r="BS68" s="101"/>
      <c r="BT68" s="101"/>
      <c r="BU68" s="101"/>
      <c r="BV68" s="101"/>
      <c r="BW68" s="101"/>
      <c r="BX68" s="101"/>
      <c r="BY68" s="101"/>
      <c r="BZ68" s="101"/>
      <c r="CA68" s="101"/>
      <c r="CB68" s="43"/>
      <c r="CC68" s="43"/>
      <c r="CD68" s="43"/>
      <c r="CE68" s="43"/>
      <c r="CF68" s="43"/>
      <c r="CG68" s="43"/>
      <c r="CH68" s="43"/>
      <c r="CI68" s="43"/>
      <c r="CJ68" s="43"/>
      <c r="CK68" s="43"/>
      <c r="CL68" s="43"/>
      <c r="CM68" s="43"/>
      <c r="CN68" s="43"/>
      <c r="CO68" s="43"/>
      <c r="CP68" s="43"/>
      <c r="CQ68" s="43"/>
      <c r="CR68" s="43"/>
      <c r="CS68" s="43"/>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8"/>
      <c r="FG68" s="108"/>
      <c r="FH68" s="108"/>
      <c r="FI68" s="108"/>
      <c r="FJ68" s="108"/>
      <c r="FK68" s="108"/>
      <c r="FL68" s="108"/>
      <c r="FM68" s="108"/>
      <c r="FN68" s="108"/>
      <c r="FO68" s="108"/>
      <c r="FP68" s="108"/>
      <c r="FQ68" s="108"/>
      <c r="FR68" s="108"/>
      <c r="FS68" s="108"/>
      <c r="FT68" s="108"/>
      <c r="FU68" s="108"/>
    </row>
    <row r="69" spans="1:177" s="2" customFormat="1" ht="12.75" customHeight="1">
      <c r="A69" s="329"/>
      <c r="B69" s="197">
        <v>1082</v>
      </c>
      <c r="C69" s="14" t="s">
        <v>52</v>
      </c>
      <c r="D69" s="10">
        <v>4</v>
      </c>
      <c r="E69" s="10">
        <v>6</v>
      </c>
      <c r="F69" s="288"/>
      <c r="G69" s="289"/>
      <c r="H69" s="289"/>
      <c r="I69" s="290"/>
      <c r="J69" s="43"/>
      <c r="K69" s="43"/>
      <c r="L69" s="101"/>
      <c r="M69" s="101"/>
      <c r="N69" s="101"/>
      <c r="O69" s="101"/>
      <c r="P69" s="101"/>
      <c r="Q69" s="101"/>
      <c r="R69" s="101"/>
      <c r="S69" s="86"/>
      <c r="T69" s="86"/>
      <c r="U69" s="86"/>
      <c r="V69" s="86"/>
      <c r="W69" s="86"/>
      <c r="X69" s="86"/>
      <c r="Y69" s="86"/>
      <c r="Z69" s="86"/>
      <c r="AA69" s="86"/>
      <c r="AB69" s="86"/>
      <c r="AC69" s="86"/>
      <c r="AD69" s="86"/>
      <c r="AE69" s="101"/>
      <c r="AF69" s="101"/>
      <c r="AG69" s="101"/>
      <c r="AH69" s="206"/>
      <c r="AI69" s="206"/>
      <c r="AJ69" s="206"/>
      <c r="AK69" s="206"/>
      <c r="AL69" s="20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46"/>
      <c r="BK69" s="46"/>
      <c r="BL69" s="46"/>
      <c r="BM69" s="43"/>
      <c r="BN69" s="43"/>
      <c r="BO69" s="43"/>
      <c r="BP69" s="101"/>
      <c r="BQ69" s="101"/>
      <c r="BR69" s="101"/>
      <c r="BS69" s="101"/>
      <c r="BT69" s="101"/>
      <c r="BU69" s="101"/>
      <c r="BV69" s="101"/>
      <c r="BW69" s="101"/>
      <c r="BX69" s="101"/>
      <c r="BY69" s="101"/>
      <c r="BZ69" s="101"/>
      <c r="CA69" s="101"/>
      <c r="CB69" s="43"/>
      <c r="CC69" s="43"/>
      <c r="CD69" s="43"/>
      <c r="CE69" s="43"/>
      <c r="CF69" s="43"/>
      <c r="CG69" s="43"/>
      <c r="CH69" s="43"/>
      <c r="CI69" s="43"/>
      <c r="CJ69" s="43"/>
      <c r="CK69" s="43"/>
      <c r="CL69" s="43"/>
      <c r="CM69" s="43"/>
      <c r="CN69" s="43"/>
      <c r="CO69" s="43"/>
      <c r="CP69" s="43"/>
      <c r="CQ69" s="43"/>
      <c r="CR69" s="43"/>
      <c r="CS69" s="43"/>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8"/>
      <c r="FI69" s="108"/>
      <c r="FJ69" s="108"/>
      <c r="FK69" s="108"/>
      <c r="FL69" s="108"/>
      <c r="FM69" s="108"/>
      <c r="FN69" s="108"/>
      <c r="FO69" s="108"/>
      <c r="FP69" s="108"/>
      <c r="FQ69" s="108"/>
      <c r="FR69" s="108"/>
      <c r="FS69" s="108"/>
      <c r="FT69" s="108"/>
      <c r="FU69" s="108"/>
    </row>
    <row r="70" spans="1:177" s="2" customFormat="1" ht="12.75" customHeight="1">
      <c r="A70" s="329"/>
      <c r="B70" s="197">
        <v>1083</v>
      </c>
      <c r="C70" s="14" t="s">
        <v>57</v>
      </c>
      <c r="D70" s="10">
        <v>4</v>
      </c>
      <c r="E70" s="10">
        <v>6</v>
      </c>
      <c r="F70" s="288"/>
      <c r="G70" s="289"/>
      <c r="H70" s="289"/>
      <c r="I70" s="290"/>
      <c r="J70" s="43"/>
      <c r="K70" s="43"/>
      <c r="L70" s="101"/>
      <c r="M70" s="101"/>
      <c r="N70" s="101"/>
      <c r="O70" s="101"/>
      <c r="P70" s="101"/>
      <c r="Q70" s="101"/>
      <c r="R70" s="101"/>
      <c r="S70" s="86"/>
      <c r="T70" s="86"/>
      <c r="U70" s="86"/>
      <c r="V70" s="86"/>
      <c r="W70" s="86"/>
      <c r="X70" s="86"/>
      <c r="Y70" s="86"/>
      <c r="Z70" s="86"/>
      <c r="AA70" s="86"/>
      <c r="AB70" s="86"/>
      <c r="AC70" s="86"/>
      <c r="AD70" s="86"/>
      <c r="AE70" s="101"/>
      <c r="AF70" s="101"/>
      <c r="AG70" s="101"/>
      <c r="AH70" s="206"/>
      <c r="AI70" s="206"/>
      <c r="AJ70" s="206"/>
      <c r="AK70" s="206"/>
      <c r="AL70" s="20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46"/>
      <c r="BK70" s="46"/>
      <c r="BL70" s="46"/>
      <c r="BM70" s="43"/>
      <c r="BN70" s="43"/>
      <c r="BO70" s="43"/>
      <c r="BP70" s="101"/>
      <c r="BQ70" s="101"/>
      <c r="BR70" s="101"/>
      <c r="BS70" s="101"/>
      <c r="BT70" s="101"/>
      <c r="BU70" s="101"/>
      <c r="BV70" s="101"/>
      <c r="BW70" s="101"/>
      <c r="BX70" s="101"/>
      <c r="BY70" s="101"/>
      <c r="BZ70" s="101"/>
      <c r="CA70" s="101"/>
      <c r="CB70" s="43"/>
      <c r="CC70" s="43"/>
      <c r="CD70" s="43"/>
      <c r="CE70" s="43"/>
      <c r="CF70" s="43"/>
      <c r="CG70" s="43"/>
      <c r="CH70" s="43"/>
      <c r="CI70" s="43"/>
      <c r="CJ70" s="43"/>
      <c r="CK70" s="43"/>
      <c r="CL70" s="43"/>
      <c r="CM70" s="43"/>
      <c r="CN70" s="43"/>
      <c r="CO70" s="43"/>
      <c r="CP70" s="43"/>
      <c r="CQ70" s="43"/>
      <c r="CR70" s="43"/>
      <c r="CS70" s="43"/>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8"/>
      <c r="FU70" s="108"/>
    </row>
    <row r="71" spans="1:177" s="2" customFormat="1" ht="12.75" customHeight="1">
      <c r="A71" s="329"/>
      <c r="B71" s="196">
        <v>305</v>
      </c>
      <c r="C71" s="8" t="s">
        <v>23</v>
      </c>
      <c r="D71" s="176">
        <v>2</v>
      </c>
      <c r="E71" s="176">
        <v>24</v>
      </c>
      <c r="F71" s="296"/>
      <c r="G71" s="297"/>
      <c r="H71" s="297"/>
      <c r="I71" s="298"/>
      <c r="J71" s="43"/>
      <c r="K71" s="43"/>
      <c r="L71" s="101"/>
      <c r="M71" s="101"/>
      <c r="N71" s="101"/>
      <c r="O71" s="101"/>
      <c r="P71" s="101"/>
      <c r="Q71" s="101"/>
      <c r="R71" s="101"/>
      <c r="S71" s="86"/>
      <c r="T71" s="86"/>
      <c r="U71" s="86"/>
      <c r="V71" s="86"/>
      <c r="W71" s="86"/>
      <c r="X71" s="86"/>
      <c r="Y71" s="86"/>
      <c r="Z71" s="86"/>
      <c r="AA71" s="86"/>
      <c r="AB71" s="86"/>
      <c r="AC71" s="86"/>
      <c r="AD71" s="86"/>
      <c r="AE71" s="101"/>
      <c r="AF71" s="101"/>
      <c r="AG71" s="101"/>
      <c r="AH71" s="206"/>
      <c r="AI71" s="206"/>
      <c r="AJ71" s="206"/>
      <c r="AK71" s="206"/>
      <c r="AL71" s="20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46"/>
      <c r="BK71" s="46"/>
      <c r="BL71" s="46"/>
      <c r="BM71" s="43"/>
      <c r="BN71" s="43"/>
      <c r="BO71" s="43"/>
      <c r="BP71" s="101"/>
      <c r="BQ71" s="101"/>
      <c r="BR71" s="101"/>
      <c r="BS71" s="101"/>
      <c r="BT71" s="101"/>
      <c r="BU71" s="101"/>
      <c r="BV71" s="101"/>
      <c r="BW71" s="101"/>
      <c r="BX71" s="101"/>
      <c r="BY71" s="101"/>
      <c r="BZ71" s="101"/>
      <c r="CA71" s="101"/>
      <c r="CB71" s="43"/>
      <c r="CC71" s="43"/>
      <c r="CD71" s="43"/>
      <c r="CE71" s="43"/>
      <c r="CF71" s="43"/>
      <c r="CG71" s="43"/>
      <c r="CH71" s="43"/>
      <c r="CI71" s="43"/>
      <c r="CJ71" s="43"/>
      <c r="CK71" s="43"/>
      <c r="CL71" s="43"/>
      <c r="CM71" s="43"/>
      <c r="CN71" s="43"/>
      <c r="CO71" s="43"/>
      <c r="CP71" s="43"/>
      <c r="CQ71" s="43"/>
      <c r="CR71" s="43"/>
      <c r="CS71" s="43"/>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08"/>
      <c r="FI71" s="108"/>
      <c r="FJ71" s="108"/>
      <c r="FK71" s="108"/>
      <c r="FL71" s="108"/>
      <c r="FM71" s="108"/>
      <c r="FN71" s="108"/>
      <c r="FO71" s="108"/>
      <c r="FP71" s="108"/>
      <c r="FQ71" s="108"/>
      <c r="FR71" s="108"/>
      <c r="FS71" s="108"/>
      <c r="FT71" s="108"/>
      <c r="FU71" s="108"/>
    </row>
    <row r="72" spans="1:177" s="2" customFormat="1" ht="12.75" customHeight="1">
      <c r="A72" s="329"/>
      <c r="B72" s="197">
        <v>1084</v>
      </c>
      <c r="C72" s="15" t="s">
        <v>50</v>
      </c>
      <c r="D72" s="10">
        <v>2</v>
      </c>
      <c r="E72" s="10">
        <v>2</v>
      </c>
      <c r="F72" s="288"/>
      <c r="G72" s="289"/>
      <c r="H72" s="289"/>
      <c r="I72" s="290"/>
      <c r="J72" s="43"/>
      <c r="K72" s="43"/>
      <c r="L72" s="101"/>
      <c r="M72" s="101"/>
      <c r="N72" s="101"/>
      <c r="O72" s="101"/>
      <c r="P72" s="101"/>
      <c r="Q72" s="101"/>
      <c r="R72" s="101"/>
      <c r="S72" s="86"/>
      <c r="T72" s="86"/>
      <c r="U72" s="86"/>
      <c r="V72" s="86"/>
      <c r="W72" s="86"/>
      <c r="X72" s="86"/>
      <c r="Y72" s="86"/>
      <c r="Z72" s="86"/>
      <c r="AA72" s="86"/>
      <c r="AB72" s="86"/>
      <c r="AC72" s="86"/>
      <c r="AD72" s="86"/>
      <c r="AE72" s="101"/>
      <c r="AF72" s="101"/>
      <c r="AG72" s="101"/>
      <c r="AH72" s="206"/>
      <c r="AI72" s="206"/>
      <c r="AJ72" s="206"/>
      <c r="AK72" s="206"/>
      <c r="AL72" s="20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46"/>
      <c r="BK72" s="46"/>
      <c r="BL72" s="46"/>
      <c r="BM72" s="43"/>
      <c r="BN72" s="43"/>
      <c r="BO72" s="43"/>
      <c r="BP72" s="101"/>
      <c r="BQ72" s="101"/>
      <c r="BR72" s="101"/>
      <c r="BS72" s="101"/>
      <c r="BT72" s="101"/>
      <c r="BU72" s="101"/>
      <c r="BV72" s="101"/>
      <c r="BW72" s="101"/>
      <c r="BX72" s="101"/>
      <c r="BY72" s="101"/>
      <c r="BZ72" s="101"/>
      <c r="CA72" s="101"/>
      <c r="CB72" s="43"/>
      <c r="CC72" s="43"/>
      <c r="CD72" s="43"/>
      <c r="CE72" s="43"/>
      <c r="CF72" s="43"/>
      <c r="CG72" s="43"/>
      <c r="CH72" s="43"/>
      <c r="CI72" s="43"/>
      <c r="CJ72" s="43"/>
      <c r="CK72" s="43"/>
      <c r="CL72" s="43"/>
      <c r="CM72" s="43"/>
      <c r="CN72" s="43"/>
      <c r="CO72" s="43"/>
      <c r="CP72" s="43"/>
      <c r="CQ72" s="43"/>
      <c r="CR72" s="43"/>
      <c r="CS72" s="43"/>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F72" s="108"/>
      <c r="FG72" s="108"/>
      <c r="FH72" s="108"/>
      <c r="FI72" s="108"/>
      <c r="FJ72" s="108"/>
      <c r="FK72" s="108"/>
      <c r="FL72" s="108"/>
      <c r="FM72" s="108"/>
      <c r="FN72" s="108"/>
      <c r="FO72" s="108"/>
      <c r="FP72" s="108"/>
      <c r="FQ72" s="108"/>
      <c r="FR72" s="108"/>
      <c r="FS72" s="108"/>
      <c r="FT72" s="108"/>
      <c r="FU72" s="108"/>
    </row>
    <row r="73" spans="1:177" s="2" customFormat="1" ht="12.75" customHeight="1">
      <c r="A73" s="329"/>
      <c r="B73" s="197">
        <v>1085</v>
      </c>
      <c r="C73" s="15" t="s">
        <v>126</v>
      </c>
      <c r="D73" s="10" t="s">
        <v>12</v>
      </c>
      <c r="E73" s="10">
        <v>9</v>
      </c>
      <c r="F73" s="288"/>
      <c r="G73" s="289"/>
      <c r="H73" s="289"/>
      <c r="I73" s="290"/>
      <c r="J73" s="43"/>
      <c r="K73" s="43"/>
      <c r="L73" s="101"/>
      <c r="M73" s="101"/>
      <c r="N73" s="101"/>
      <c r="O73" s="101"/>
      <c r="P73" s="101"/>
      <c r="Q73" s="101"/>
      <c r="R73" s="101"/>
      <c r="S73" s="86"/>
      <c r="T73" s="86"/>
      <c r="U73" s="86"/>
      <c r="V73" s="86"/>
      <c r="W73" s="86"/>
      <c r="X73" s="86"/>
      <c r="Y73" s="86"/>
      <c r="Z73" s="86"/>
      <c r="AA73" s="86"/>
      <c r="AB73" s="86"/>
      <c r="AC73" s="86"/>
      <c r="AD73" s="86"/>
      <c r="AE73" s="101"/>
      <c r="AF73" s="101"/>
      <c r="AG73" s="101"/>
      <c r="AH73" s="206"/>
      <c r="AI73" s="206"/>
      <c r="AJ73" s="206"/>
      <c r="AK73" s="206"/>
      <c r="AL73" s="20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46"/>
      <c r="BK73" s="46"/>
      <c r="BL73" s="46"/>
      <c r="BM73" s="43"/>
      <c r="BN73" s="43"/>
      <c r="BO73" s="43"/>
      <c r="BP73" s="101"/>
      <c r="BQ73" s="101"/>
      <c r="BR73" s="101"/>
      <c r="BS73" s="101"/>
      <c r="BT73" s="101"/>
      <c r="BU73" s="101"/>
      <c r="BV73" s="101"/>
      <c r="BW73" s="101"/>
      <c r="BX73" s="101"/>
      <c r="BY73" s="101"/>
      <c r="BZ73" s="101"/>
      <c r="CA73" s="101"/>
      <c r="CB73" s="43"/>
      <c r="CC73" s="43"/>
      <c r="CD73" s="43"/>
      <c r="CE73" s="43"/>
      <c r="CF73" s="43"/>
      <c r="CG73" s="43"/>
      <c r="CH73" s="43"/>
      <c r="CI73" s="43"/>
      <c r="CJ73" s="43"/>
      <c r="CK73" s="43"/>
      <c r="CL73" s="43"/>
      <c r="CM73" s="43"/>
      <c r="CN73" s="43"/>
      <c r="CO73" s="43"/>
      <c r="CP73" s="43"/>
      <c r="CQ73" s="43"/>
      <c r="CR73" s="43"/>
      <c r="CS73" s="43"/>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row>
    <row r="74" spans="1:177" s="2" customFormat="1" ht="12.75" customHeight="1">
      <c r="A74" s="329"/>
      <c r="B74" s="197">
        <v>1086</v>
      </c>
      <c r="C74" s="15" t="s">
        <v>58</v>
      </c>
      <c r="D74" s="10" t="s">
        <v>12</v>
      </c>
      <c r="E74" s="10">
        <v>9</v>
      </c>
      <c r="F74" s="288"/>
      <c r="G74" s="289"/>
      <c r="H74" s="289"/>
      <c r="I74" s="290"/>
      <c r="J74" s="43"/>
      <c r="K74" s="43"/>
      <c r="L74" s="101"/>
      <c r="M74" s="101"/>
      <c r="N74" s="101"/>
      <c r="O74" s="101"/>
      <c r="P74" s="101"/>
      <c r="Q74" s="101"/>
      <c r="R74" s="101"/>
      <c r="S74" s="86"/>
      <c r="T74" s="86"/>
      <c r="U74" s="86"/>
      <c r="V74" s="86"/>
      <c r="W74" s="86"/>
      <c r="X74" s="86"/>
      <c r="Y74" s="86"/>
      <c r="Z74" s="86"/>
      <c r="AA74" s="86"/>
      <c r="AB74" s="86"/>
      <c r="AC74" s="86"/>
      <c r="AD74" s="86"/>
      <c r="AE74" s="101"/>
      <c r="AF74" s="101"/>
      <c r="AG74" s="101"/>
      <c r="AH74" s="206"/>
      <c r="AI74" s="206"/>
      <c r="AJ74" s="206"/>
      <c r="AK74" s="206"/>
      <c r="AL74" s="20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46"/>
      <c r="BK74" s="46"/>
      <c r="BL74" s="46"/>
      <c r="BM74" s="43"/>
      <c r="BN74" s="43"/>
      <c r="BO74" s="43"/>
      <c r="BP74" s="101"/>
      <c r="BQ74" s="101"/>
      <c r="BR74" s="101"/>
      <c r="BS74" s="101"/>
      <c r="BT74" s="101"/>
      <c r="BU74" s="101"/>
      <c r="BV74" s="101"/>
      <c r="BW74" s="101"/>
      <c r="BX74" s="101"/>
      <c r="BY74" s="101"/>
      <c r="BZ74" s="101"/>
      <c r="CA74" s="101"/>
      <c r="CB74" s="43"/>
      <c r="CC74" s="43"/>
      <c r="CD74" s="43"/>
      <c r="CE74" s="43"/>
      <c r="CF74" s="43"/>
      <c r="CG74" s="43"/>
      <c r="CH74" s="43"/>
      <c r="CI74" s="43"/>
      <c r="CJ74" s="43"/>
      <c r="CK74" s="43"/>
      <c r="CL74" s="43"/>
      <c r="CM74" s="43"/>
      <c r="CN74" s="43"/>
      <c r="CO74" s="43"/>
      <c r="CP74" s="43"/>
      <c r="CQ74" s="43"/>
      <c r="CR74" s="43"/>
      <c r="CS74" s="43"/>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8"/>
      <c r="FU74" s="108"/>
    </row>
    <row r="75" spans="1:177" s="2" customFormat="1" ht="12.75" customHeight="1" thickBot="1">
      <c r="A75" s="329"/>
      <c r="B75" s="198">
        <v>1087</v>
      </c>
      <c r="C75" s="199" t="s">
        <v>127</v>
      </c>
      <c r="D75" s="200" t="s">
        <v>12</v>
      </c>
      <c r="E75" s="200">
        <v>4</v>
      </c>
      <c r="F75" s="291"/>
      <c r="G75" s="292"/>
      <c r="H75" s="292"/>
      <c r="I75" s="293"/>
      <c r="J75" s="43"/>
      <c r="K75" s="43"/>
      <c r="L75" s="101"/>
      <c r="M75" s="101"/>
      <c r="N75" s="101"/>
      <c r="O75" s="101"/>
      <c r="P75" s="101"/>
      <c r="Q75" s="101"/>
      <c r="R75" s="101"/>
      <c r="S75" s="86"/>
      <c r="T75" s="86"/>
      <c r="U75" s="86"/>
      <c r="V75" s="86"/>
      <c r="W75" s="86"/>
      <c r="X75" s="86"/>
      <c r="Y75" s="86"/>
      <c r="Z75" s="86"/>
      <c r="AA75" s="86"/>
      <c r="AB75" s="86"/>
      <c r="AC75" s="86"/>
      <c r="AD75" s="86"/>
      <c r="AE75" s="215"/>
      <c r="AF75" s="215"/>
      <c r="AG75" s="215"/>
      <c r="AH75" s="206"/>
      <c r="AI75" s="206"/>
      <c r="AJ75" s="206"/>
      <c r="AK75" s="206"/>
      <c r="AL75" s="20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46"/>
      <c r="BK75" s="46"/>
      <c r="BL75" s="46"/>
      <c r="BM75" s="43"/>
      <c r="BN75" s="43"/>
      <c r="BO75" s="43"/>
      <c r="BP75" s="101"/>
      <c r="BQ75" s="101"/>
      <c r="BR75" s="101"/>
      <c r="BS75" s="101"/>
      <c r="BT75" s="101"/>
      <c r="BU75" s="101"/>
      <c r="BV75" s="101"/>
      <c r="BW75" s="101"/>
      <c r="BX75" s="101"/>
      <c r="BY75" s="101"/>
      <c r="BZ75" s="101"/>
      <c r="CA75" s="101"/>
      <c r="CB75" s="43"/>
      <c r="CC75" s="43"/>
      <c r="CD75" s="43"/>
      <c r="CE75" s="43"/>
      <c r="CF75" s="43"/>
      <c r="CG75" s="43"/>
      <c r="CH75" s="43"/>
      <c r="CI75" s="43"/>
      <c r="CJ75" s="43"/>
      <c r="CK75" s="43"/>
      <c r="CL75" s="43"/>
      <c r="CM75" s="43"/>
      <c r="CN75" s="43"/>
      <c r="CO75" s="43"/>
      <c r="CP75" s="43"/>
      <c r="CQ75" s="43"/>
      <c r="CR75" s="43"/>
      <c r="CS75" s="43"/>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row>
    <row r="76" spans="1:177" s="2" customFormat="1" ht="15">
      <c r="A76" s="329"/>
      <c r="J76" s="43"/>
      <c r="K76" s="43"/>
      <c r="L76" s="101"/>
      <c r="M76" s="101"/>
      <c r="N76" s="101"/>
      <c r="O76" s="101"/>
      <c r="P76" s="101"/>
      <c r="Q76" s="101"/>
      <c r="R76" s="101"/>
      <c r="S76" s="86"/>
      <c r="T76" s="86"/>
      <c r="U76" s="86"/>
      <c r="V76" s="86"/>
      <c r="W76" s="86"/>
      <c r="X76" s="86"/>
      <c r="Y76" s="86"/>
      <c r="Z76" s="86"/>
      <c r="AA76" s="86"/>
      <c r="AB76" s="86"/>
      <c r="AC76" s="86"/>
      <c r="AD76" s="86"/>
      <c r="AE76" s="215"/>
      <c r="AF76" s="215"/>
      <c r="AG76" s="215"/>
      <c r="AH76" s="206"/>
      <c r="AI76" s="206"/>
      <c r="AJ76" s="206"/>
      <c r="AK76" s="206"/>
      <c r="AL76" s="20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46"/>
      <c r="BK76" s="46"/>
      <c r="BL76" s="46"/>
      <c r="BM76" s="43"/>
      <c r="BN76" s="43"/>
      <c r="BO76" s="43"/>
      <c r="BP76" s="101"/>
      <c r="BQ76" s="101"/>
      <c r="BR76" s="101"/>
      <c r="BS76" s="101"/>
      <c r="BT76" s="101"/>
      <c r="BU76" s="101"/>
      <c r="BV76" s="101"/>
      <c r="BW76" s="101"/>
      <c r="BX76" s="101"/>
      <c r="BY76" s="101"/>
      <c r="BZ76" s="101"/>
      <c r="CA76" s="101"/>
      <c r="CB76" s="43"/>
      <c r="CC76" s="43"/>
      <c r="CD76" s="43"/>
      <c r="CE76" s="43"/>
      <c r="CF76" s="43"/>
      <c r="CG76" s="43"/>
      <c r="CH76" s="43"/>
      <c r="CI76" s="43"/>
      <c r="CJ76" s="43"/>
      <c r="CK76" s="43"/>
      <c r="CL76" s="43"/>
      <c r="CM76" s="43"/>
      <c r="CN76" s="43"/>
      <c r="CO76" s="43"/>
      <c r="CP76" s="43"/>
      <c r="CQ76" s="43"/>
      <c r="CR76" s="43"/>
      <c r="CS76" s="43"/>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row>
    <row r="77" spans="1:177" s="2" customFormat="1" ht="15">
      <c r="A77" s="329"/>
      <c r="J77" s="43"/>
      <c r="K77" s="43"/>
      <c r="L77" s="101"/>
      <c r="M77" s="101"/>
      <c r="N77" s="101"/>
      <c r="O77" s="101"/>
      <c r="P77" s="101"/>
      <c r="Q77" s="101"/>
      <c r="R77" s="101"/>
      <c r="S77" s="86"/>
      <c r="T77" s="86"/>
      <c r="U77" s="86"/>
      <c r="V77" s="86"/>
      <c r="W77" s="86"/>
      <c r="X77" s="86"/>
      <c r="Y77" s="86"/>
      <c r="Z77" s="86"/>
      <c r="AA77" s="86"/>
      <c r="AB77" s="86"/>
      <c r="AC77" s="86"/>
      <c r="AD77" s="86"/>
      <c r="AE77" s="206"/>
      <c r="AF77" s="206"/>
      <c r="AG77" s="206"/>
      <c r="AH77" s="206"/>
      <c r="AI77" s="206"/>
      <c r="AJ77" s="206"/>
      <c r="AK77" s="206"/>
      <c r="AL77" s="20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46"/>
      <c r="BK77" s="46"/>
      <c r="BL77" s="46"/>
      <c r="BM77" s="43"/>
      <c r="BN77" s="43"/>
      <c r="BO77" s="43"/>
      <c r="BP77" s="101"/>
      <c r="BQ77" s="101"/>
      <c r="BR77" s="101"/>
      <c r="BS77" s="101"/>
      <c r="BT77" s="101"/>
      <c r="BU77" s="101"/>
      <c r="BV77" s="101"/>
      <c r="BW77" s="101"/>
      <c r="BX77" s="101"/>
      <c r="BY77" s="101"/>
      <c r="BZ77" s="101"/>
      <c r="CA77" s="101"/>
      <c r="CB77" s="43"/>
      <c r="CC77" s="43"/>
      <c r="CD77" s="43"/>
      <c r="CE77" s="43"/>
      <c r="CF77" s="43"/>
      <c r="CG77" s="43"/>
      <c r="CH77" s="43"/>
      <c r="CI77" s="43"/>
      <c r="CJ77" s="43"/>
      <c r="CK77" s="43"/>
      <c r="CL77" s="43"/>
      <c r="CM77" s="43"/>
      <c r="CN77" s="43"/>
      <c r="CO77" s="43"/>
      <c r="CP77" s="43"/>
      <c r="CQ77" s="43"/>
      <c r="CR77" s="43"/>
      <c r="CS77" s="43"/>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c r="EQ77" s="108"/>
      <c r="ER77" s="108"/>
      <c r="ES77" s="108"/>
      <c r="ET77" s="108"/>
      <c r="EU77" s="108"/>
      <c r="EV77" s="108"/>
      <c r="EW77" s="108"/>
      <c r="EX77" s="108"/>
      <c r="EY77" s="108"/>
      <c r="EZ77" s="108"/>
      <c r="FA77" s="108"/>
      <c r="FB77" s="108"/>
      <c r="FC77" s="108"/>
      <c r="FD77" s="108"/>
      <c r="FE77" s="108"/>
      <c r="FF77" s="108"/>
      <c r="FG77" s="108"/>
      <c r="FH77" s="108"/>
      <c r="FI77" s="108"/>
      <c r="FJ77" s="108"/>
      <c r="FK77" s="108"/>
      <c r="FL77" s="108"/>
      <c r="FM77" s="108"/>
      <c r="FN77" s="108"/>
      <c r="FO77" s="108"/>
      <c r="FP77" s="108"/>
      <c r="FQ77" s="108"/>
      <c r="FR77" s="108"/>
      <c r="FS77" s="108"/>
      <c r="FT77" s="108"/>
      <c r="FU77" s="108"/>
    </row>
    <row r="78" spans="1:177" s="2" customFormat="1" ht="15">
      <c r="A78" s="329"/>
      <c r="J78" s="43"/>
      <c r="K78" s="43"/>
      <c r="L78" s="101"/>
      <c r="M78" s="101"/>
      <c r="N78" s="101"/>
      <c r="O78" s="101"/>
      <c r="P78" s="101"/>
      <c r="Q78" s="101"/>
      <c r="R78" s="101"/>
      <c r="S78" s="86"/>
      <c r="T78" s="86"/>
      <c r="U78" s="86"/>
      <c r="V78" s="86"/>
      <c r="W78" s="86"/>
      <c r="X78" s="86"/>
      <c r="Y78" s="86"/>
      <c r="Z78" s="86"/>
      <c r="AA78" s="86"/>
      <c r="AB78" s="86"/>
      <c r="AC78" s="86"/>
      <c r="AD78" s="86"/>
      <c r="AE78" s="206"/>
      <c r="AF78" s="206"/>
      <c r="AG78" s="206"/>
      <c r="AH78" s="206"/>
      <c r="AI78" s="206"/>
      <c r="AJ78" s="206"/>
      <c r="AK78" s="206"/>
      <c r="AL78" s="20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46"/>
      <c r="BK78" s="46"/>
      <c r="BL78" s="46"/>
      <c r="BM78" s="43"/>
      <c r="BN78" s="43"/>
      <c r="BO78" s="43"/>
      <c r="BP78" s="101"/>
      <c r="BQ78" s="101"/>
      <c r="BR78" s="101"/>
      <c r="BS78" s="101"/>
      <c r="BT78" s="101"/>
      <c r="BU78" s="101"/>
      <c r="BV78" s="101"/>
      <c r="BW78" s="101"/>
      <c r="BX78" s="101"/>
      <c r="BY78" s="101"/>
      <c r="BZ78" s="101"/>
      <c r="CA78" s="101"/>
      <c r="CB78" s="43"/>
      <c r="CC78" s="43"/>
      <c r="CD78" s="43"/>
      <c r="CE78" s="43"/>
      <c r="CF78" s="43"/>
      <c r="CG78" s="43"/>
      <c r="CH78" s="43"/>
      <c r="CI78" s="43"/>
      <c r="CJ78" s="43"/>
      <c r="CK78" s="43"/>
      <c r="CL78" s="43"/>
      <c r="CM78" s="43"/>
      <c r="CN78" s="43"/>
      <c r="CO78" s="43"/>
      <c r="CP78" s="43"/>
      <c r="CQ78" s="43"/>
      <c r="CR78" s="43"/>
      <c r="CS78" s="43"/>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row>
    <row r="79" spans="1:177" s="2" customFormat="1" ht="15">
      <c r="A79" s="329"/>
      <c r="B79" s="179"/>
      <c r="C79" s="179"/>
      <c r="D79" s="179"/>
      <c r="E79" s="179"/>
      <c r="F79" s="179"/>
      <c r="G79" s="179"/>
      <c r="H79" s="179"/>
      <c r="I79" s="179"/>
      <c r="J79" s="179"/>
      <c r="K79" s="43"/>
      <c r="L79" s="101"/>
      <c r="M79" s="101"/>
      <c r="N79" s="101"/>
      <c r="O79" s="101"/>
      <c r="P79" s="206"/>
      <c r="Q79" s="101"/>
      <c r="R79" s="101"/>
      <c r="S79" s="86"/>
      <c r="T79" s="86"/>
      <c r="U79" s="86"/>
      <c r="V79" s="86"/>
      <c r="W79" s="86"/>
      <c r="X79" s="86"/>
      <c r="Y79" s="86"/>
      <c r="Z79" s="86"/>
      <c r="AA79" s="86"/>
      <c r="AB79" s="86"/>
      <c r="AC79" s="86"/>
      <c r="AD79" s="86"/>
      <c r="AE79" s="206"/>
      <c r="AF79" s="206"/>
      <c r="AG79" s="206"/>
      <c r="AH79" s="206"/>
      <c r="AI79" s="206"/>
      <c r="AJ79" s="206"/>
      <c r="AK79" s="206"/>
      <c r="AL79" s="20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46"/>
      <c r="BK79" s="46"/>
      <c r="BL79" s="46"/>
      <c r="BM79" s="43"/>
      <c r="BN79" s="43"/>
      <c r="BO79" s="43"/>
      <c r="BP79" s="101"/>
      <c r="BQ79" s="101"/>
      <c r="BR79" s="101"/>
      <c r="BS79" s="101"/>
      <c r="BT79" s="101"/>
      <c r="BU79" s="101"/>
      <c r="BV79" s="101"/>
      <c r="BW79" s="101"/>
      <c r="BX79" s="101"/>
      <c r="BY79" s="101"/>
      <c r="BZ79" s="101"/>
      <c r="CA79" s="101"/>
      <c r="CB79" s="43"/>
      <c r="CC79" s="43"/>
      <c r="CD79" s="43"/>
      <c r="CE79" s="43"/>
      <c r="CF79" s="43"/>
      <c r="CG79" s="43"/>
      <c r="CH79" s="43"/>
      <c r="CI79" s="43"/>
      <c r="CJ79" s="43"/>
      <c r="CK79" s="43"/>
      <c r="CL79" s="43"/>
      <c r="CM79" s="43"/>
      <c r="CN79" s="43"/>
      <c r="CO79" s="43"/>
      <c r="CP79" s="43"/>
      <c r="CQ79" s="43"/>
      <c r="CR79" s="43"/>
      <c r="CS79" s="43"/>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row>
    <row r="80" spans="1:177" s="2" customFormat="1" ht="15">
      <c r="A80" s="329"/>
      <c r="J80" s="179"/>
      <c r="K80" s="43"/>
      <c r="L80" s="101"/>
      <c r="M80" s="101"/>
      <c r="N80" s="101"/>
      <c r="O80" s="101"/>
      <c r="P80" s="101"/>
      <c r="Q80" s="101"/>
      <c r="R80" s="101"/>
      <c r="S80" s="86"/>
      <c r="T80" s="86"/>
      <c r="U80" s="86"/>
      <c r="V80" s="86"/>
      <c r="W80" s="86"/>
      <c r="X80" s="86"/>
      <c r="Y80" s="86"/>
      <c r="Z80" s="86"/>
      <c r="AA80" s="86"/>
      <c r="AB80" s="86"/>
      <c r="AC80" s="86"/>
      <c r="AD80" s="86"/>
      <c r="AE80" s="215"/>
      <c r="AF80" s="215"/>
      <c r="AG80" s="206"/>
      <c r="AH80" s="206"/>
      <c r="AI80" s="206"/>
      <c r="AJ80" s="206"/>
      <c r="AK80" s="206"/>
      <c r="AL80" s="20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46"/>
      <c r="BK80" s="46"/>
      <c r="BL80" s="46"/>
      <c r="BM80" s="43"/>
      <c r="BN80" s="43"/>
      <c r="BO80" s="43"/>
      <c r="BP80" s="101"/>
      <c r="BQ80" s="101"/>
      <c r="BR80" s="101"/>
      <c r="BS80" s="101"/>
      <c r="BT80" s="101"/>
      <c r="BU80" s="101"/>
      <c r="BV80" s="101"/>
      <c r="BW80" s="101"/>
      <c r="BX80" s="101"/>
      <c r="BY80" s="101"/>
      <c r="BZ80" s="101"/>
      <c r="CA80" s="101"/>
      <c r="CB80" s="43"/>
      <c r="CC80" s="43"/>
      <c r="CD80" s="43"/>
      <c r="CE80" s="43"/>
      <c r="CF80" s="43"/>
      <c r="CG80" s="43"/>
      <c r="CH80" s="43"/>
      <c r="CI80" s="43"/>
      <c r="CJ80" s="43"/>
      <c r="CK80" s="43"/>
      <c r="CL80" s="43"/>
      <c r="CM80" s="43"/>
      <c r="CN80" s="43"/>
      <c r="CO80" s="43"/>
      <c r="CP80" s="43"/>
      <c r="CQ80" s="43"/>
      <c r="CR80" s="43"/>
      <c r="CS80" s="43"/>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08"/>
      <c r="FE80" s="108"/>
      <c r="FF80" s="108"/>
      <c r="FG80" s="108"/>
      <c r="FH80" s="108"/>
      <c r="FI80" s="108"/>
      <c r="FJ80" s="108"/>
      <c r="FK80" s="108"/>
      <c r="FL80" s="108"/>
      <c r="FM80" s="108"/>
      <c r="FN80" s="108"/>
      <c r="FO80" s="108"/>
      <c r="FP80" s="108"/>
      <c r="FQ80" s="108"/>
      <c r="FR80" s="108"/>
      <c r="FS80" s="108"/>
      <c r="FT80" s="108"/>
      <c r="FU80" s="108"/>
    </row>
    <row r="81" spans="1:177" s="2" customFormat="1" ht="15">
      <c r="A81" s="329"/>
      <c r="J81" s="179"/>
      <c r="K81" s="43"/>
      <c r="L81" s="101"/>
      <c r="M81" s="101"/>
      <c r="N81" s="101"/>
      <c r="O81" s="101"/>
      <c r="P81" s="101"/>
      <c r="Q81" s="101"/>
      <c r="R81" s="101"/>
      <c r="S81" s="86"/>
      <c r="T81" s="86"/>
      <c r="U81" s="86"/>
      <c r="V81" s="86"/>
      <c r="W81" s="86"/>
      <c r="X81" s="86"/>
      <c r="Y81" s="86"/>
      <c r="Z81" s="86"/>
      <c r="AA81" s="86"/>
      <c r="AB81" s="86"/>
      <c r="AC81" s="86"/>
      <c r="AD81" s="86"/>
      <c r="AE81" s="215"/>
      <c r="AF81" s="215"/>
      <c r="AG81" s="206"/>
      <c r="AH81" s="206"/>
      <c r="AI81" s="206"/>
      <c r="AJ81" s="206"/>
      <c r="AK81" s="206"/>
      <c r="AL81" s="20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46"/>
      <c r="BK81" s="46"/>
      <c r="BL81" s="46"/>
      <c r="BM81" s="43"/>
      <c r="BN81" s="43"/>
      <c r="BO81" s="43"/>
      <c r="BP81" s="101"/>
      <c r="BQ81" s="101"/>
      <c r="BR81" s="101"/>
      <c r="BS81" s="101"/>
      <c r="BT81" s="101"/>
      <c r="BU81" s="101"/>
      <c r="BV81" s="101"/>
      <c r="BW81" s="101"/>
      <c r="BX81" s="101"/>
      <c r="BY81" s="101"/>
      <c r="BZ81" s="101"/>
      <c r="CA81" s="101"/>
      <c r="CB81" s="43"/>
      <c r="CC81" s="43"/>
      <c r="CD81" s="43"/>
      <c r="CE81" s="43"/>
      <c r="CF81" s="43"/>
      <c r="CG81" s="43"/>
      <c r="CH81" s="43"/>
      <c r="CI81" s="43"/>
      <c r="CJ81" s="43"/>
      <c r="CK81" s="43"/>
      <c r="CL81" s="43"/>
      <c r="CM81" s="43"/>
      <c r="CN81" s="43"/>
      <c r="CO81" s="43"/>
      <c r="CP81" s="43"/>
      <c r="CQ81" s="43"/>
      <c r="CR81" s="43"/>
      <c r="CS81" s="43"/>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row>
    <row r="82" spans="1:177" s="2" customFormat="1" ht="15">
      <c r="A82" s="329"/>
      <c r="J82" s="179"/>
      <c r="K82" s="43"/>
      <c r="L82" s="101"/>
      <c r="M82" s="101"/>
      <c r="N82" s="101"/>
      <c r="O82" s="101"/>
      <c r="P82" s="101"/>
      <c r="Q82" s="101"/>
      <c r="R82" s="101"/>
      <c r="S82" s="86"/>
      <c r="T82" s="86"/>
      <c r="U82" s="101"/>
      <c r="V82" s="101"/>
      <c r="W82" s="101"/>
      <c r="X82" s="101"/>
      <c r="Y82" s="101"/>
      <c r="Z82" s="101"/>
      <c r="AA82" s="101"/>
      <c r="AB82" s="86"/>
      <c r="AC82" s="86"/>
      <c r="AD82" s="86"/>
      <c r="AE82" s="215"/>
      <c r="AF82" s="215"/>
      <c r="AG82" s="206"/>
      <c r="AH82" s="206"/>
      <c r="AI82" s="206"/>
      <c r="AJ82" s="206"/>
      <c r="AK82" s="206"/>
      <c r="AL82" s="20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46"/>
      <c r="BK82" s="46"/>
      <c r="BL82" s="46"/>
      <c r="BM82" s="43"/>
      <c r="BN82" s="43"/>
      <c r="BO82" s="43"/>
      <c r="BP82" s="101"/>
      <c r="BQ82" s="101"/>
      <c r="BR82" s="101"/>
      <c r="BS82" s="101"/>
      <c r="BT82" s="101"/>
      <c r="BU82" s="101"/>
      <c r="BV82" s="101"/>
      <c r="BW82" s="101"/>
      <c r="BX82" s="101"/>
      <c r="BY82" s="101"/>
      <c r="BZ82" s="101"/>
      <c r="CA82" s="101"/>
      <c r="CB82" s="43"/>
      <c r="CC82" s="43"/>
      <c r="CD82" s="43"/>
      <c r="CE82" s="43"/>
      <c r="CF82" s="43"/>
      <c r="CG82" s="43"/>
      <c r="CH82" s="43"/>
      <c r="CI82" s="43"/>
      <c r="CJ82" s="43"/>
      <c r="CK82" s="43"/>
      <c r="CL82" s="43"/>
      <c r="CM82" s="43"/>
      <c r="CN82" s="43"/>
      <c r="CO82" s="43"/>
      <c r="CP82" s="43"/>
      <c r="CQ82" s="43"/>
      <c r="CR82" s="43"/>
      <c r="CS82" s="43"/>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c r="DR82" s="108"/>
      <c r="DS82" s="108"/>
      <c r="DT82" s="108"/>
      <c r="DU82" s="108"/>
      <c r="DV82" s="108"/>
      <c r="DW82" s="108"/>
      <c r="DX82" s="108"/>
      <c r="DY82" s="108"/>
      <c r="DZ82" s="108"/>
      <c r="EA82" s="108"/>
      <c r="EB82" s="108"/>
      <c r="EC82" s="108"/>
      <c r="ED82" s="108"/>
      <c r="EE82" s="108"/>
      <c r="EF82" s="108"/>
      <c r="EG82" s="108"/>
      <c r="EH82" s="108"/>
      <c r="EI82" s="108"/>
      <c r="EJ82" s="108"/>
      <c r="EK82" s="108"/>
      <c r="EL82" s="108"/>
      <c r="EM82" s="108"/>
      <c r="EN82" s="108"/>
      <c r="EO82" s="108"/>
      <c r="EP82" s="108"/>
      <c r="EQ82" s="108"/>
      <c r="ER82" s="108"/>
      <c r="ES82" s="108"/>
      <c r="ET82" s="108"/>
      <c r="EU82" s="108"/>
      <c r="EV82" s="108"/>
      <c r="EW82" s="108"/>
      <c r="EX82" s="108"/>
      <c r="EY82" s="108"/>
      <c r="EZ82" s="108"/>
      <c r="FA82" s="108"/>
      <c r="FB82" s="108"/>
      <c r="FC82" s="108"/>
      <c r="FD82" s="108"/>
      <c r="FE82" s="108"/>
      <c r="FF82" s="108"/>
      <c r="FG82" s="108"/>
      <c r="FH82" s="108"/>
      <c r="FI82" s="108"/>
      <c r="FJ82" s="108"/>
      <c r="FK82" s="108"/>
      <c r="FL82" s="108"/>
      <c r="FM82" s="108"/>
      <c r="FN82" s="108"/>
      <c r="FO82" s="108"/>
      <c r="FP82" s="108"/>
      <c r="FQ82" s="108"/>
      <c r="FR82" s="108"/>
      <c r="FS82" s="108"/>
      <c r="FT82" s="108"/>
      <c r="FU82" s="108"/>
    </row>
    <row r="83" spans="1:177" s="2" customFormat="1" ht="15">
      <c r="A83" s="329"/>
      <c r="J83" s="179"/>
      <c r="K83" s="43"/>
      <c r="L83" s="101"/>
      <c r="M83" s="101"/>
      <c r="N83" s="101"/>
      <c r="O83" s="101"/>
      <c r="P83" s="101"/>
      <c r="Q83" s="101"/>
      <c r="R83" s="101"/>
      <c r="S83" s="86"/>
      <c r="T83" s="86"/>
      <c r="U83" s="101"/>
      <c r="V83" s="101"/>
      <c r="W83" s="101"/>
      <c r="X83" s="101"/>
      <c r="Y83" s="101"/>
      <c r="Z83" s="101"/>
      <c r="AA83" s="101"/>
      <c r="AB83" s="86"/>
      <c r="AC83" s="86"/>
      <c r="AD83" s="86"/>
      <c r="AE83" s="215"/>
      <c r="AF83" s="215"/>
      <c r="AG83" s="206"/>
      <c r="AH83" s="206"/>
      <c r="AI83" s="206"/>
      <c r="AJ83" s="206"/>
      <c r="AK83" s="206"/>
      <c r="AL83" s="20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46"/>
      <c r="BK83" s="46"/>
      <c r="BL83" s="46"/>
      <c r="BM83" s="43"/>
      <c r="BN83" s="43"/>
      <c r="BO83" s="43"/>
      <c r="BP83" s="101"/>
      <c r="BQ83" s="101"/>
      <c r="BR83" s="101"/>
      <c r="BS83" s="101"/>
      <c r="BT83" s="101"/>
      <c r="BU83" s="101"/>
      <c r="BV83" s="101"/>
      <c r="BW83" s="101"/>
      <c r="BX83" s="101"/>
      <c r="BY83" s="101"/>
      <c r="BZ83" s="101"/>
      <c r="CA83" s="101"/>
      <c r="CB83" s="43"/>
      <c r="CC83" s="43"/>
      <c r="CD83" s="43"/>
      <c r="CE83" s="43"/>
      <c r="CF83" s="43"/>
      <c r="CG83" s="43"/>
      <c r="CH83" s="43"/>
      <c r="CI83" s="43"/>
      <c r="CJ83" s="43"/>
      <c r="CK83" s="43"/>
      <c r="CL83" s="43"/>
      <c r="CM83" s="43"/>
      <c r="CN83" s="43"/>
      <c r="CO83" s="43"/>
      <c r="CP83" s="43"/>
      <c r="CQ83" s="43"/>
      <c r="CR83" s="43"/>
      <c r="CS83" s="43"/>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c r="DP83" s="108"/>
      <c r="DQ83" s="108"/>
      <c r="DR83" s="108"/>
      <c r="DS83" s="108"/>
      <c r="DT83" s="108"/>
      <c r="DU83" s="108"/>
      <c r="DV83" s="108"/>
      <c r="DW83" s="108"/>
      <c r="DX83" s="108"/>
      <c r="DY83" s="108"/>
      <c r="DZ83" s="108"/>
      <c r="EA83" s="108"/>
      <c r="EB83" s="108"/>
      <c r="EC83" s="108"/>
      <c r="ED83" s="108"/>
      <c r="EE83" s="108"/>
      <c r="EF83" s="108"/>
      <c r="EG83" s="108"/>
      <c r="EH83" s="108"/>
      <c r="EI83" s="108"/>
      <c r="EJ83" s="108"/>
      <c r="EK83" s="108"/>
      <c r="EL83" s="108"/>
      <c r="EM83" s="108"/>
      <c r="EN83" s="108"/>
      <c r="EO83" s="108"/>
      <c r="EP83" s="108"/>
      <c r="EQ83" s="108"/>
      <c r="ER83" s="108"/>
      <c r="ES83" s="108"/>
      <c r="ET83" s="108"/>
      <c r="EU83" s="108"/>
      <c r="EV83" s="108"/>
      <c r="EW83" s="108"/>
      <c r="EX83" s="108"/>
      <c r="EY83" s="108"/>
      <c r="EZ83" s="108"/>
      <c r="FA83" s="108"/>
      <c r="FB83" s="108"/>
      <c r="FC83" s="108"/>
      <c r="FD83" s="108"/>
      <c r="FE83" s="108"/>
      <c r="FF83" s="108"/>
      <c r="FG83" s="108"/>
      <c r="FH83" s="108"/>
      <c r="FI83" s="108"/>
      <c r="FJ83" s="108"/>
      <c r="FK83" s="108"/>
      <c r="FL83" s="108"/>
      <c r="FM83" s="108"/>
      <c r="FN83" s="108"/>
      <c r="FO83" s="108"/>
      <c r="FP83" s="108"/>
      <c r="FQ83" s="108"/>
      <c r="FR83" s="108"/>
      <c r="FS83" s="108"/>
      <c r="FT83" s="108"/>
      <c r="FU83" s="108"/>
    </row>
    <row r="84" spans="1:177" s="2" customFormat="1" ht="15">
      <c r="A84" s="329"/>
      <c r="J84" s="179"/>
      <c r="K84" s="43"/>
      <c r="L84" s="101"/>
      <c r="M84" s="101"/>
      <c r="N84" s="101"/>
      <c r="O84" s="101"/>
      <c r="P84" s="101"/>
      <c r="Q84" s="101"/>
      <c r="R84" s="101"/>
      <c r="S84" s="86"/>
      <c r="T84" s="86"/>
      <c r="U84" s="101"/>
      <c r="V84" s="101"/>
      <c r="W84" s="101"/>
      <c r="X84" s="101"/>
      <c r="Y84" s="101"/>
      <c r="Z84" s="101"/>
      <c r="AA84" s="101"/>
      <c r="AB84" s="86"/>
      <c r="AC84" s="86"/>
      <c r="AD84" s="86"/>
      <c r="AE84" s="215"/>
      <c r="AF84" s="215"/>
      <c r="AG84" s="206"/>
      <c r="AH84" s="206"/>
      <c r="AI84" s="206"/>
      <c r="AJ84" s="206"/>
      <c r="AK84" s="206"/>
      <c r="AL84" s="20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46"/>
      <c r="BK84" s="46"/>
      <c r="BL84" s="46"/>
      <c r="BM84" s="43"/>
      <c r="BN84" s="43"/>
      <c r="BO84" s="43"/>
      <c r="BP84" s="101"/>
      <c r="BQ84" s="101"/>
      <c r="BR84" s="101"/>
      <c r="BS84" s="101"/>
      <c r="BT84" s="101"/>
      <c r="BU84" s="101"/>
      <c r="BV84" s="101"/>
      <c r="BW84" s="101"/>
      <c r="BX84" s="101"/>
      <c r="BY84" s="101"/>
      <c r="BZ84" s="101"/>
      <c r="CA84" s="101"/>
      <c r="CB84" s="43"/>
      <c r="CC84" s="43"/>
      <c r="CD84" s="43"/>
      <c r="CE84" s="43"/>
      <c r="CF84" s="43"/>
      <c r="CG84" s="43"/>
      <c r="CH84" s="43"/>
      <c r="CI84" s="43"/>
      <c r="CJ84" s="43"/>
      <c r="CK84" s="43"/>
      <c r="CL84" s="43"/>
      <c r="CM84" s="43"/>
      <c r="CN84" s="43"/>
      <c r="CO84" s="43"/>
      <c r="CP84" s="43"/>
      <c r="CQ84" s="43"/>
      <c r="CR84" s="43"/>
      <c r="CS84" s="43"/>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c r="DP84" s="108"/>
      <c r="DQ84" s="108"/>
      <c r="DR84" s="108"/>
      <c r="DS84" s="108"/>
      <c r="DT84" s="108"/>
      <c r="DU84" s="108"/>
      <c r="DV84" s="108"/>
      <c r="DW84" s="108"/>
      <c r="DX84" s="108"/>
      <c r="DY84" s="108"/>
      <c r="DZ84" s="108"/>
      <c r="EA84" s="108"/>
      <c r="EB84" s="108"/>
      <c r="EC84" s="108"/>
      <c r="ED84" s="108"/>
      <c r="EE84" s="108"/>
      <c r="EF84" s="108"/>
      <c r="EG84" s="108"/>
      <c r="EH84" s="108"/>
      <c r="EI84" s="108"/>
      <c r="EJ84" s="108"/>
      <c r="EK84" s="108"/>
      <c r="EL84" s="108"/>
      <c r="EM84" s="108"/>
      <c r="EN84" s="108"/>
      <c r="EO84" s="108"/>
      <c r="EP84" s="108"/>
      <c r="EQ84" s="108"/>
      <c r="ER84" s="108"/>
      <c r="ES84" s="108"/>
      <c r="ET84" s="108"/>
      <c r="EU84" s="108"/>
      <c r="EV84" s="108"/>
      <c r="EW84" s="108"/>
      <c r="EX84" s="108"/>
      <c r="EY84" s="108"/>
      <c r="EZ84" s="108"/>
      <c r="FA84" s="108"/>
      <c r="FB84" s="108"/>
      <c r="FC84" s="108"/>
      <c r="FD84" s="108"/>
      <c r="FE84" s="108"/>
      <c r="FF84" s="108"/>
      <c r="FG84" s="108"/>
      <c r="FH84" s="108"/>
      <c r="FI84" s="108"/>
      <c r="FJ84" s="108"/>
      <c r="FK84" s="108"/>
      <c r="FL84" s="108"/>
      <c r="FM84" s="108"/>
      <c r="FN84" s="108"/>
      <c r="FO84" s="108"/>
      <c r="FP84" s="108"/>
      <c r="FQ84" s="108"/>
      <c r="FR84" s="108"/>
      <c r="FS84" s="108"/>
      <c r="FT84" s="108"/>
      <c r="FU84" s="108"/>
    </row>
    <row r="85" spans="1:177" s="2" customFormat="1" ht="15">
      <c r="A85" s="329"/>
      <c r="J85" s="179"/>
      <c r="K85" s="43"/>
      <c r="L85" s="101"/>
      <c r="M85" s="101"/>
      <c r="N85" s="101"/>
      <c r="O85" s="101"/>
      <c r="P85" s="101"/>
      <c r="Q85" s="101"/>
      <c r="R85" s="101"/>
      <c r="S85" s="86"/>
      <c r="T85" s="86"/>
      <c r="U85" s="101"/>
      <c r="V85" s="101"/>
      <c r="W85" s="101"/>
      <c r="X85" s="101"/>
      <c r="Y85" s="101"/>
      <c r="Z85" s="101"/>
      <c r="AA85" s="101"/>
      <c r="AB85" s="86"/>
      <c r="AC85" s="86"/>
      <c r="AD85" s="86"/>
      <c r="AE85" s="215"/>
      <c r="AF85" s="215"/>
      <c r="AG85" s="206"/>
      <c r="AH85" s="206"/>
      <c r="AI85" s="206"/>
      <c r="AJ85" s="206"/>
      <c r="AK85" s="206"/>
      <c r="AL85" s="20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46"/>
      <c r="BK85" s="46"/>
      <c r="BL85" s="46"/>
      <c r="BM85" s="43"/>
      <c r="BN85" s="43"/>
      <c r="BO85" s="43"/>
      <c r="BP85" s="101"/>
      <c r="BQ85" s="101"/>
      <c r="BR85" s="101"/>
      <c r="BS85" s="101"/>
      <c r="BT85" s="101"/>
      <c r="BU85" s="101"/>
      <c r="BV85" s="101"/>
      <c r="BW85" s="101"/>
      <c r="BX85" s="101"/>
      <c r="BY85" s="101"/>
      <c r="BZ85" s="101"/>
      <c r="CA85" s="101"/>
      <c r="CB85" s="43"/>
      <c r="CC85" s="43"/>
      <c r="CD85" s="43"/>
      <c r="CE85" s="43"/>
      <c r="CF85" s="43"/>
      <c r="CG85" s="43"/>
      <c r="CH85" s="43"/>
      <c r="CI85" s="43"/>
      <c r="CJ85" s="43"/>
      <c r="CK85" s="43"/>
      <c r="CL85" s="43"/>
      <c r="CM85" s="43"/>
      <c r="CN85" s="43"/>
      <c r="CO85" s="43"/>
      <c r="CP85" s="43"/>
      <c r="CQ85" s="43"/>
      <c r="CR85" s="43"/>
      <c r="CS85" s="43"/>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108"/>
      <c r="DX85" s="108"/>
      <c r="DY85" s="108"/>
      <c r="DZ85" s="108"/>
      <c r="EA85" s="108"/>
      <c r="EB85" s="108"/>
      <c r="EC85" s="108"/>
      <c r="ED85" s="108"/>
      <c r="EE85" s="108"/>
      <c r="EF85" s="108"/>
      <c r="EG85" s="108"/>
      <c r="EH85" s="108"/>
      <c r="EI85" s="108"/>
      <c r="EJ85" s="108"/>
      <c r="EK85" s="108"/>
      <c r="EL85" s="108"/>
      <c r="EM85" s="108"/>
      <c r="EN85" s="108"/>
      <c r="EO85" s="108"/>
      <c r="EP85" s="108"/>
      <c r="EQ85" s="108"/>
      <c r="ER85" s="108"/>
      <c r="ES85" s="108"/>
      <c r="ET85" s="108"/>
      <c r="EU85" s="108"/>
      <c r="EV85" s="108"/>
      <c r="EW85" s="108"/>
      <c r="EX85" s="108"/>
      <c r="EY85" s="108"/>
      <c r="EZ85" s="108"/>
      <c r="FA85" s="108"/>
      <c r="FB85" s="108"/>
      <c r="FC85" s="108"/>
      <c r="FD85" s="108"/>
      <c r="FE85" s="108"/>
      <c r="FF85" s="108"/>
      <c r="FG85" s="108"/>
      <c r="FH85" s="108"/>
      <c r="FI85" s="108"/>
      <c r="FJ85" s="108"/>
      <c r="FK85" s="108"/>
      <c r="FL85" s="108"/>
      <c r="FM85" s="108"/>
      <c r="FN85" s="108"/>
      <c r="FO85" s="108"/>
      <c r="FP85" s="108"/>
      <c r="FQ85" s="108"/>
      <c r="FR85" s="108"/>
      <c r="FS85" s="108"/>
      <c r="FT85" s="108"/>
      <c r="FU85" s="108"/>
    </row>
    <row r="86" spans="1:177" s="2" customFormat="1" ht="15">
      <c r="A86" s="46"/>
      <c r="J86" s="179"/>
      <c r="K86" s="43"/>
      <c r="L86" s="101"/>
      <c r="M86" s="101"/>
      <c r="N86" s="101"/>
      <c r="O86" s="101"/>
      <c r="P86" s="101"/>
      <c r="Q86" s="101"/>
      <c r="R86" s="101"/>
      <c r="S86" s="86"/>
      <c r="T86" s="86"/>
      <c r="U86" s="101"/>
      <c r="V86" s="101"/>
      <c r="W86" s="101"/>
      <c r="X86" s="101"/>
      <c r="Y86" s="101"/>
      <c r="Z86" s="101"/>
      <c r="AA86" s="101"/>
      <c r="AB86" s="86"/>
      <c r="AC86" s="86"/>
      <c r="AD86" s="86"/>
      <c r="AE86" s="215"/>
      <c r="AF86" s="215"/>
      <c r="AG86" s="206"/>
      <c r="AH86" s="206"/>
      <c r="AI86" s="206"/>
      <c r="AJ86" s="206"/>
      <c r="AK86" s="206"/>
      <c r="AL86" s="20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46"/>
      <c r="BK86" s="46"/>
      <c r="BL86" s="46"/>
      <c r="BM86" s="43"/>
      <c r="BN86" s="43"/>
      <c r="BO86" s="43"/>
      <c r="BP86" s="101"/>
      <c r="BQ86" s="101"/>
      <c r="BR86" s="101"/>
      <c r="BS86" s="101"/>
      <c r="BT86" s="101"/>
      <c r="BU86" s="101"/>
      <c r="BV86" s="101"/>
      <c r="BW86" s="101"/>
      <c r="BX86" s="101"/>
      <c r="BY86" s="101"/>
      <c r="BZ86" s="101"/>
      <c r="CA86" s="101"/>
      <c r="CB86" s="43"/>
      <c r="CC86" s="43"/>
      <c r="CD86" s="43"/>
      <c r="CE86" s="43"/>
      <c r="CF86" s="43"/>
      <c r="CG86" s="43"/>
      <c r="CH86" s="43"/>
      <c r="CI86" s="43"/>
      <c r="CJ86" s="43"/>
      <c r="CK86" s="43"/>
      <c r="CL86" s="43"/>
      <c r="CM86" s="43"/>
      <c r="CN86" s="43"/>
      <c r="CO86" s="43"/>
      <c r="CP86" s="43"/>
      <c r="CQ86" s="43"/>
      <c r="CR86" s="43"/>
      <c r="CS86" s="43"/>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c r="DP86" s="108"/>
      <c r="DQ86" s="108"/>
      <c r="DR86" s="108"/>
      <c r="DS86" s="108"/>
      <c r="DT86" s="108"/>
      <c r="DU86" s="108"/>
      <c r="DV86" s="108"/>
      <c r="DW86" s="108"/>
      <c r="DX86" s="108"/>
      <c r="DY86" s="108"/>
      <c r="DZ86" s="108"/>
      <c r="EA86" s="108"/>
      <c r="EB86" s="108"/>
      <c r="EC86" s="108"/>
      <c r="ED86" s="108"/>
      <c r="EE86" s="108"/>
      <c r="EF86" s="108"/>
      <c r="EG86" s="108"/>
      <c r="EH86" s="108"/>
      <c r="EI86" s="108"/>
      <c r="EJ86" s="108"/>
      <c r="EK86" s="108"/>
      <c r="EL86" s="108"/>
      <c r="EM86" s="108"/>
      <c r="EN86" s="108"/>
      <c r="EO86" s="108"/>
      <c r="EP86" s="108"/>
      <c r="EQ86" s="108"/>
      <c r="ER86" s="108"/>
      <c r="ES86" s="108"/>
      <c r="ET86" s="108"/>
      <c r="EU86" s="108"/>
      <c r="EV86" s="108"/>
      <c r="EW86" s="108"/>
      <c r="EX86" s="108"/>
      <c r="EY86" s="108"/>
      <c r="EZ86" s="108"/>
      <c r="FA86" s="108"/>
      <c r="FB86" s="108"/>
      <c r="FC86" s="108"/>
      <c r="FD86" s="108"/>
      <c r="FE86" s="108"/>
      <c r="FF86" s="108"/>
      <c r="FG86" s="108"/>
      <c r="FH86" s="108"/>
      <c r="FI86" s="108"/>
      <c r="FJ86" s="108"/>
      <c r="FK86" s="108"/>
      <c r="FL86" s="108"/>
      <c r="FM86" s="108"/>
      <c r="FN86" s="108"/>
      <c r="FO86" s="108"/>
      <c r="FP86" s="108"/>
      <c r="FQ86" s="108"/>
      <c r="FR86" s="108"/>
      <c r="FS86" s="108"/>
      <c r="FT86" s="108"/>
      <c r="FU86" s="108"/>
    </row>
    <row r="87" spans="1:177" s="2" customFormat="1" ht="15">
      <c r="A87" s="46"/>
      <c r="J87" s="179"/>
      <c r="K87" s="43"/>
      <c r="L87" s="101"/>
      <c r="M87" s="101"/>
      <c r="N87" s="101"/>
      <c r="O87" s="101"/>
      <c r="P87" s="101"/>
      <c r="Q87" s="101"/>
      <c r="R87" s="101"/>
      <c r="S87" s="86"/>
      <c r="T87" s="86"/>
      <c r="U87" s="101"/>
      <c r="V87" s="101"/>
      <c r="W87" s="101"/>
      <c r="X87" s="101"/>
      <c r="Y87" s="101"/>
      <c r="Z87" s="101"/>
      <c r="AA87" s="101"/>
      <c r="AB87" s="86"/>
      <c r="AC87" s="86"/>
      <c r="AD87" s="86"/>
      <c r="AE87" s="215"/>
      <c r="AF87" s="215"/>
      <c r="AG87" s="206"/>
      <c r="AH87" s="206"/>
      <c r="AI87" s="206"/>
      <c r="AJ87" s="206"/>
      <c r="AK87" s="206"/>
      <c r="AL87" s="20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46"/>
      <c r="BK87" s="46"/>
      <c r="BL87" s="46"/>
      <c r="BM87" s="43"/>
      <c r="BN87" s="43"/>
      <c r="BO87" s="43"/>
      <c r="BP87" s="101"/>
      <c r="BQ87" s="101"/>
      <c r="BR87" s="101"/>
      <c r="BS87" s="101"/>
      <c r="BT87" s="101"/>
      <c r="BU87" s="101"/>
      <c r="BV87" s="101"/>
      <c r="BW87" s="101"/>
      <c r="BX87" s="101"/>
      <c r="BY87" s="101"/>
      <c r="BZ87" s="101"/>
      <c r="CA87" s="101"/>
      <c r="CB87" s="43"/>
      <c r="CC87" s="43"/>
      <c r="CD87" s="43"/>
      <c r="CE87" s="43"/>
      <c r="CF87" s="43"/>
      <c r="CG87" s="43"/>
      <c r="CH87" s="43"/>
      <c r="CI87" s="43"/>
      <c r="CJ87" s="43"/>
      <c r="CK87" s="43"/>
      <c r="CL87" s="43"/>
      <c r="CM87" s="43"/>
      <c r="CN87" s="43"/>
      <c r="CO87" s="43"/>
      <c r="CP87" s="43"/>
      <c r="CQ87" s="43"/>
      <c r="CR87" s="43"/>
      <c r="CS87" s="43"/>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c r="DP87" s="108"/>
      <c r="DQ87" s="108"/>
      <c r="DR87" s="108"/>
      <c r="DS87" s="108"/>
      <c r="DT87" s="108"/>
      <c r="DU87" s="108"/>
      <c r="DV87" s="108"/>
      <c r="DW87" s="108"/>
      <c r="DX87" s="108"/>
      <c r="DY87" s="108"/>
      <c r="DZ87" s="108"/>
      <c r="EA87" s="108"/>
      <c r="EB87" s="108"/>
      <c r="EC87" s="108"/>
      <c r="ED87" s="108"/>
      <c r="EE87" s="108"/>
      <c r="EF87" s="108"/>
      <c r="EG87" s="108"/>
      <c r="EH87" s="108"/>
      <c r="EI87" s="108"/>
      <c r="EJ87" s="108"/>
      <c r="EK87" s="108"/>
      <c r="EL87" s="108"/>
      <c r="EM87" s="108"/>
      <c r="EN87" s="108"/>
      <c r="EO87" s="108"/>
      <c r="EP87" s="108"/>
      <c r="EQ87" s="108"/>
      <c r="ER87" s="108"/>
      <c r="ES87" s="108"/>
      <c r="ET87" s="108"/>
      <c r="EU87" s="108"/>
      <c r="EV87" s="108"/>
      <c r="EW87" s="108"/>
      <c r="EX87" s="108"/>
      <c r="EY87" s="108"/>
      <c r="EZ87" s="108"/>
      <c r="FA87" s="108"/>
      <c r="FB87" s="108"/>
      <c r="FC87" s="108"/>
      <c r="FD87" s="108"/>
      <c r="FE87" s="108"/>
      <c r="FF87" s="108"/>
      <c r="FG87" s="108"/>
      <c r="FH87" s="108"/>
      <c r="FI87" s="108"/>
      <c r="FJ87" s="108"/>
      <c r="FK87" s="108"/>
      <c r="FL87" s="108"/>
      <c r="FM87" s="108"/>
      <c r="FN87" s="108"/>
      <c r="FO87" s="108"/>
      <c r="FP87" s="108"/>
      <c r="FQ87" s="108"/>
      <c r="FR87" s="108"/>
      <c r="FS87" s="108"/>
      <c r="FT87" s="108"/>
      <c r="FU87" s="108"/>
    </row>
    <row r="88" spans="1:177" s="2" customFormat="1" ht="15">
      <c r="A88" s="46"/>
      <c r="J88" s="179"/>
      <c r="K88" s="43"/>
      <c r="L88" s="101"/>
      <c r="M88" s="101"/>
      <c r="N88" s="101"/>
      <c r="O88" s="101"/>
      <c r="P88" s="101"/>
      <c r="Q88" s="101"/>
      <c r="R88" s="101"/>
      <c r="S88" s="86"/>
      <c r="T88" s="86"/>
      <c r="U88" s="101"/>
      <c r="V88" s="101"/>
      <c r="W88" s="101"/>
      <c r="X88" s="101"/>
      <c r="Y88" s="101"/>
      <c r="Z88" s="101"/>
      <c r="AA88" s="101"/>
      <c r="AB88" s="86"/>
      <c r="AC88" s="86"/>
      <c r="AD88" s="86"/>
      <c r="AE88" s="215"/>
      <c r="AF88" s="215"/>
      <c r="AG88" s="206"/>
      <c r="AH88" s="206"/>
      <c r="AI88" s="206"/>
      <c r="AJ88" s="206"/>
      <c r="AK88" s="206"/>
      <c r="AL88" s="20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46"/>
      <c r="BK88" s="46"/>
      <c r="BL88" s="46"/>
      <c r="BM88" s="43"/>
      <c r="BN88" s="43"/>
      <c r="BO88" s="43"/>
      <c r="BP88" s="101"/>
      <c r="BQ88" s="101"/>
      <c r="BR88" s="101"/>
      <c r="BS88" s="101"/>
      <c r="BT88" s="101"/>
      <c r="BU88" s="101"/>
      <c r="BV88" s="101"/>
      <c r="BW88" s="101"/>
      <c r="BX88" s="101"/>
      <c r="BY88" s="101"/>
      <c r="BZ88" s="101"/>
      <c r="CA88" s="101"/>
      <c r="CB88" s="43"/>
      <c r="CC88" s="43"/>
      <c r="CD88" s="43"/>
      <c r="CE88" s="43"/>
      <c r="CF88" s="43"/>
      <c r="CG88" s="43"/>
      <c r="CH88" s="43"/>
      <c r="CI88" s="43"/>
      <c r="CJ88" s="43"/>
      <c r="CK88" s="43"/>
      <c r="CL88" s="43"/>
      <c r="CM88" s="43"/>
      <c r="CN88" s="43"/>
      <c r="CO88" s="43"/>
      <c r="CP88" s="43"/>
      <c r="CQ88" s="43"/>
      <c r="CR88" s="43"/>
      <c r="CS88" s="43"/>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c r="DP88" s="108"/>
      <c r="DQ88" s="108"/>
      <c r="DR88" s="108"/>
      <c r="DS88" s="108"/>
      <c r="DT88" s="108"/>
      <c r="DU88" s="108"/>
      <c r="DV88" s="108"/>
      <c r="DW88" s="108"/>
      <c r="DX88" s="108"/>
      <c r="DY88" s="108"/>
      <c r="DZ88" s="108"/>
      <c r="EA88" s="108"/>
      <c r="EB88" s="108"/>
      <c r="EC88" s="108"/>
      <c r="ED88" s="108"/>
      <c r="EE88" s="108"/>
      <c r="EF88" s="108"/>
      <c r="EG88" s="108"/>
      <c r="EH88" s="108"/>
      <c r="EI88" s="108"/>
      <c r="EJ88" s="108"/>
      <c r="EK88" s="108"/>
      <c r="EL88" s="108"/>
      <c r="EM88" s="108"/>
      <c r="EN88" s="108"/>
      <c r="EO88" s="108"/>
      <c r="EP88" s="108"/>
      <c r="EQ88" s="108"/>
      <c r="ER88" s="108"/>
      <c r="ES88" s="108"/>
      <c r="ET88" s="108"/>
      <c r="EU88" s="108"/>
      <c r="EV88" s="108"/>
      <c r="EW88" s="108"/>
      <c r="EX88" s="108"/>
      <c r="EY88" s="108"/>
      <c r="EZ88" s="108"/>
      <c r="FA88" s="108"/>
      <c r="FB88" s="108"/>
      <c r="FC88" s="108"/>
      <c r="FD88" s="108"/>
      <c r="FE88" s="108"/>
      <c r="FF88" s="108"/>
      <c r="FG88" s="108"/>
      <c r="FH88" s="108"/>
      <c r="FI88" s="108"/>
      <c r="FJ88" s="108"/>
      <c r="FK88" s="108"/>
      <c r="FL88" s="108"/>
      <c r="FM88" s="108"/>
      <c r="FN88" s="108"/>
      <c r="FO88" s="108"/>
      <c r="FP88" s="108"/>
      <c r="FQ88" s="108"/>
      <c r="FR88" s="108"/>
      <c r="FS88" s="108"/>
      <c r="FT88" s="108"/>
      <c r="FU88" s="108"/>
    </row>
    <row r="89" spans="1:177" s="2" customFormat="1" ht="15">
      <c r="A89" s="46"/>
      <c r="J89" s="179"/>
      <c r="K89" s="43"/>
      <c r="L89" s="101"/>
      <c r="M89" s="101"/>
      <c r="N89" s="101"/>
      <c r="O89" s="101"/>
      <c r="P89" s="101"/>
      <c r="Q89" s="101"/>
      <c r="R89" s="101"/>
      <c r="S89" s="86"/>
      <c r="T89" s="86"/>
      <c r="U89" s="101"/>
      <c r="V89" s="101"/>
      <c r="W89" s="101"/>
      <c r="X89" s="101"/>
      <c r="Y89" s="101"/>
      <c r="Z89" s="101"/>
      <c r="AA89" s="101"/>
      <c r="AB89" s="86"/>
      <c r="AC89" s="86"/>
      <c r="AD89" s="86"/>
      <c r="AE89" s="215"/>
      <c r="AF89" s="215"/>
      <c r="AG89" s="206"/>
      <c r="AH89" s="86"/>
      <c r="AI89" s="206"/>
      <c r="AJ89" s="206"/>
      <c r="AK89" s="206"/>
      <c r="AL89" s="20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46"/>
      <c r="BK89" s="46"/>
      <c r="BL89" s="46"/>
      <c r="BM89" s="43"/>
      <c r="BN89" s="43"/>
      <c r="BO89" s="43"/>
      <c r="BP89" s="101"/>
      <c r="BQ89" s="101"/>
      <c r="BR89" s="101"/>
      <c r="BS89" s="101"/>
      <c r="BT89" s="101"/>
      <c r="BU89" s="101"/>
      <c r="BV89" s="101"/>
      <c r="BW89" s="101"/>
      <c r="BX89" s="101"/>
      <c r="BY89" s="101"/>
      <c r="BZ89" s="101"/>
      <c r="CA89" s="101"/>
      <c r="CB89" s="43"/>
      <c r="CC89" s="43"/>
      <c r="CD89" s="43"/>
      <c r="CE89" s="43"/>
      <c r="CF89" s="43"/>
      <c r="CG89" s="43"/>
      <c r="CH89" s="43"/>
      <c r="CI89" s="43"/>
      <c r="CJ89" s="43"/>
      <c r="CK89" s="43"/>
      <c r="CL89" s="43"/>
      <c r="CM89" s="43"/>
      <c r="CN89" s="43"/>
      <c r="CO89" s="43"/>
      <c r="CP89" s="43"/>
      <c r="CQ89" s="43"/>
      <c r="CR89" s="43"/>
      <c r="CS89" s="43"/>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c r="DP89" s="108"/>
      <c r="DQ89" s="108"/>
      <c r="DR89" s="108"/>
      <c r="DS89" s="108"/>
      <c r="DT89" s="108"/>
      <c r="DU89" s="108"/>
      <c r="DV89" s="108"/>
      <c r="DW89" s="108"/>
      <c r="DX89" s="108"/>
      <c r="DY89" s="108"/>
      <c r="DZ89" s="108"/>
      <c r="EA89" s="108"/>
      <c r="EB89" s="108"/>
      <c r="EC89" s="108"/>
      <c r="ED89" s="108"/>
      <c r="EE89" s="108"/>
      <c r="EF89" s="108"/>
      <c r="EG89" s="108"/>
      <c r="EH89" s="108"/>
      <c r="EI89" s="108"/>
      <c r="EJ89" s="108"/>
      <c r="EK89" s="108"/>
      <c r="EL89" s="108"/>
      <c r="EM89" s="108"/>
      <c r="EN89" s="108"/>
      <c r="EO89" s="108"/>
      <c r="EP89" s="108"/>
      <c r="EQ89" s="108"/>
      <c r="ER89" s="108"/>
      <c r="ES89" s="108"/>
      <c r="ET89" s="108"/>
      <c r="EU89" s="108"/>
      <c r="EV89" s="108"/>
      <c r="EW89" s="108"/>
      <c r="EX89" s="108"/>
      <c r="EY89" s="108"/>
      <c r="EZ89" s="108"/>
      <c r="FA89" s="108"/>
      <c r="FB89" s="108"/>
      <c r="FC89" s="108"/>
      <c r="FD89" s="108"/>
      <c r="FE89" s="108"/>
      <c r="FF89" s="108"/>
      <c r="FG89" s="108"/>
      <c r="FH89" s="108"/>
      <c r="FI89" s="108"/>
      <c r="FJ89" s="108"/>
      <c r="FK89" s="108"/>
      <c r="FL89" s="108"/>
      <c r="FM89" s="108"/>
      <c r="FN89" s="108"/>
      <c r="FO89" s="108"/>
      <c r="FP89" s="108"/>
      <c r="FQ89" s="108"/>
      <c r="FR89" s="108"/>
      <c r="FS89" s="108"/>
      <c r="FT89" s="108"/>
      <c r="FU89" s="108"/>
    </row>
    <row r="90" spans="1:177" s="2" customFormat="1" ht="15">
      <c r="A90" s="46"/>
      <c r="J90" s="179"/>
      <c r="K90" s="43"/>
      <c r="L90" s="101"/>
      <c r="M90" s="101"/>
      <c r="N90" s="101"/>
      <c r="O90" s="101"/>
      <c r="P90" s="101"/>
      <c r="Q90" s="101"/>
      <c r="R90" s="101"/>
      <c r="S90" s="86"/>
      <c r="T90" s="86"/>
      <c r="U90" s="101"/>
      <c r="V90" s="101"/>
      <c r="W90" s="101"/>
      <c r="X90" s="101"/>
      <c r="Y90" s="101"/>
      <c r="Z90" s="101"/>
      <c r="AA90" s="101"/>
      <c r="AB90" s="86"/>
      <c r="AC90" s="86"/>
      <c r="AD90" s="86"/>
      <c r="AE90" s="215"/>
      <c r="AF90" s="215"/>
      <c r="AG90" s="206"/>
      <c r="AH90" s="86"/>
      <c r="AI90" s="206"/>
      <c r="AJ90" s="206"/>
      <c r="AK90" s="206"/>
      <c r="AL90" s="20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46"/>
      <c r="BK90" s="46"/>
      <c r="BL90" s="46"/>
      <c r="BM90" s="43"/>
      <c r="BN90" s="43"/>
      <c r="BO90" s="43"/>
      <c r="BP90" s="101"/>
      <c r="BQ90" s="101"/>
      <c r="BR90" s="101"/>
      <c r="BS90" s="101"/>
      <c r="BT90" s="101"/>
      <c r="BU90" s="101"/>
      <c r="BV90" s="101"/>
      <c r="BW90" s="101"/>
      <c r="BX90" s="101"/>
      <c r="BY90" s="101"/>
      <c r="BZ90" s="101"/>
      <c r="CA90" s="101"/>
      <c r="CB90" s="43"/>
      <c r="CC90" s="43"/>
      <c r="CD90" s="43"/>
      <c r="CE90" s="43"/>
      <c r="CF90" s="43"/>
      <c r="CG90" s="43"/>
      <c r="CH90" s="43"/>
      <c r="CI90" s="43"/>
      <c r="CJ90" s="43"/>
      <c r="CK90" s="43"/>
      <c r="CL90" s="43"/>
      <c r="CM90" s="43"/>
      <c r="CN90" s="43"/>
      <c r="CO90" s="43"/>
      <c r="CP90" s="43"/>
      <c r="CQ90" s="43"/>
      <c r="CR90" s="43"/>
      <c r="CS90" s="43"/>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108"/>
      <c r="FE90" s="108"/>
      <c r="FF90" s="108"/>
      <c r="FG90" s="108"/>
      <c r="FH90" s="108"/>
      <c r="FI90" s="108"/>
      <c r="FJ90" s="108"/>
      <c r="FK90" s="108"/>
      <c r="FL90" s="108"/>
      <c r="FM90" s="108"/>
      <c r="FN90" s="108"/>
      <c r="FO90" s="108"/>
      <c r="FP90" s="108"/>
      <c r="FQ90" s="108"/>
      <c r="FR90" s="108"/>
      <c r="FS90" s="108"/>
      <c r="FT90" s="108"/>
      <c r="FU90" s="108"/>
    </row>
    <row r="91" spans="1:177" s="2" customFormat="1" ht="15">
      <c r="A91" s="46"/>
      <c r="J91" s="179"/>
      <c r="K91" s="43"/>
      <c r="L91" s="85"/>
      <c r="M91" s="85"/>
      <c r="N91" s="101"/>
      <c r="O91" s="101"/>
      <c r="P91" s="101"/>
      <c r="Q91" s="86"/>
      <c r="R91" s="86"/>
      <c r="S91" s="86"/>
      <c r="T91" s="86"/>
      <c r="U91" s="101"/>
      <c r="V91" s="101"/>
      <c r="W91" s="101"/>
      <c r="X91" s="101"/>
      <c r="Y91" s="101"/>
      <c r="Z91" s="101"/>
      <c r="AA91" s="101"/>
      <c r="AB91" s="86"/>
      <c r="AC91" s="86"/>
      <c r="AD91" s="86"/>
      <c r="AE91" s="215"/>
      <c r="AF91" s="215"/>
      <c r="AG91" s="206"/>
      <c r="AH91" s="86"/>
      <c r="AI91" s="206"/>
      <c r="AJ91" s="206"/>
      <c r="AK91" s="206"/>
      <c r="AL91" s="20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46"/>
      <c r="BK91" s="46"/>
      <c r="BL91" s="46"/>
      <c r="BM91" s="43"/>
      <c r="BN91" s="43"/>
      <c r="BO91" s="43"/>
      <c r="BP91" s="101"/>
      <c r="BQ91" s="101"/>
      <c r="BR91" s="101"/>
      <c r="BS91" s="101"/>
      <c r="BT91" s="101"/>
      <c r="BU91" s="101"/>
      <c r="BV91" s="101"/>
      <c r="BW91" s="101"/>
      <c r="BX91" s="101"/>
      <c r="BY91" s="101"/>
      <c r="BZ91" s="101"/>
      <c r="CA91" s="101"/>
      <c r="CB91" s="43"/>
      <c r="CC91" s="43"/>
      <c r="CD91" s="43"/>
      <c r="CE91" s="43"/>
      <c r="CF91" s="43"/>
      <c r="CG91" s="43"/>
      <c r="CH91" s="43"/>
      <c r="CI91" s="43"/>
      <c r="CJ91" s="43"/>
      <c r="CK91" s="43"/>
      <c r="CL91" s="43"/>
      <c r="CM91" s="43"/>
      <c r="CN91" s="43"/>
      <c r="CO91" s="43"/>
      <c r="CP91" s="43"/>
      <c r="CQ91" s="43"/>
      <c r="CR91" s="43"/>
      <c r="CS91" s="43"/>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08"/>
      <c r="FF91" s="108"/>
      <c r="FG91" s="108"/>
      <c r="FH91" s="108"/>
      <c r="FI91" s="108"/>
      <c r="FJ91" s="108"/>
      <c r="FK91" s="108"/>
      <c r="FL91" s="108"/>
      <c r="FM91" s="108"/>
      <c r="FN91" s="108"/>
      <c r="FO91" s="108"/>
      <c r="FP91" s="108"/>
      <c r="FQ91" s="108"/>
      <c r="FR91" s="108"/>
      <c r="FS91" s="108"/>
      <c r="FT91" s="108"/>
      <c r="FU91" s="108"/>
    </row>
    <row r="92" spans="1:177" s="2" customFormat="1" ht="15">
      <c r="A92" s="46"/>
      <c r="J92" s="179"/>
      <c r="K92" s="43"/>
      <c r="L92" s="85"/>
      <c r="M92" s="85"/>
      <c r="N92" s="101"/>
      <c r="O92" s="101"/>
      <c r="P92" s="101"/>
      <c r="Q92" s="86"/>
      <c r="R92" s="86"/>
      <c r="S92" s="86"/>
      <c r="T92" s="86"/>
      <c r="U92" s="86"/>
      <c r="V92" s="86"/>
      <c r="W92" s="86"/>
      <c r="X92" s="86"/>
      <c r="Y92" s="86"/>
      <c r="Z92" s="86"/>
      <c r="AA92" s="86"/>
      <c r="AB92" s="86"/>
      <c r="AC92" s="86"/>
      <c r="AD92" s="86"/>
      <c r="AE92" s="215"/>
      <c r="AF92" s="215"/>
      <c r="AG92" s="206"/>
      <c r="AH92" s="86"/>
      <c r="AI92" s="206"/>
      <c r="AJ92" s="206"/>
      <c r="AK92" s="206"/>
      <c r="AL92" s="20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46"/>
      <c r="BK92" s="46"/>
      <c r="BL92" s="46"/>
      <c r="BM92" s="43"/>
      <c r="BN92" s="43"/>
      <c r="BO92" s="43"/>
      <c r="BP92" s="101"/>
      <c r="BQ92" s="101"/>
      <c r="BR92" s="101"/>
      <c r="BS92" s="101"/>
      <c r="BT92" s="101"/>
      <c r="BU92" s="101"/>
      <c r="BV92" s="101"/>
      <c r="BW92" s="101"/>
      <c r="BX92" s="101"/>
      <c r="BY92" s="101"/>
      <c r="BZ92" s="101"/>
      <c r="CA92" s="101"/>
      <c r="CB92" s="43"/>
      <c r="CC92" s="43"/>
      <c r="CD92" s="43"/>
      <c r="CE92" s="43"/>
      <c r="CF92" s="43"/>
      <c r="CG92" s="43"/>
      <c r="CH92" s="43"/>
      <c r="CI92" s="43"/>
      <c r="CJ92" s="43"/>
      <c r="CK92" s="43"/>
      <c r="CL92" s="43"/>
      <c r="CM92" s="43"/>
      <c r="CN92" s="43"/>
      <c r="CO92" s="43"/>
      <c r="CP92" s="43"/>
      <c r="CQ92" s="43"/>
      <c r="CR92" s="43"/>
      <c r="CS92" s="43"/>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08"/>
      <c r="FF92" s="108"/>
      <c r="FG92" s="108"/>
      <c r="FH92" s="108"/>
      <c r="FI92" s="108"/>
      <c r="FJ92" s="108"/>
      <c r="FK92" s="108"/>
      <c r="FL92" s="108"/>
      <c r="FM92" s="108"/>
      <c r="FN92" s="108"/>
      <c r="FO92" s="108"/>
      <c r="FP92" s="108"/>
      <c r="FQ92" s="108"/>
      <c r="FR92" s="108"/>
      <c r="FS92" s="108"/>
      <c r="FT92" s="108"/>
      <c r="FU92" s="108"/>
    </row>
    <row r="93" spans="1:177" s="2" customFormat="1" ht="15">
      <c r="A93" s="46"/>
      <c r="J93" s="179"/>
      <c r="K93" s="43"/>
      <c r="L93" s="85"/>
      <c r="M93" s="85"/>
      <c r="N93" s="101"/>
      <c r="O93" s="101"/>
      <c r="P93" s="101"/>
      <c r="Q93" s="86"/>
      <c r="R93" s="86"/>
      <c r="S93" s="86"/>
      <c r="T93" s="86"/>
      <c r="U93" s="86"/>
      <c r="V93" s="86"/>
      <c r="W93" s="86"/>
      <c r="X93" s="86"/>
      <c r="Y93" s="86"/>
      <c r="Z93" s="86"/>
      <c r="AA93" s="86"/>
      <c r="AB93" s="86"/>
      <c r="AC93" s="86"/>
      <c r="AD93" s="86"/>
      <c r="AE93" s="215"/>
      <c r="AF93" s="215"/>
      <c r="AG93" s="206"/>
      <c r="AH93" s="86"/>
      <c r="AI93" s="206"/>
      <c r="AJ93" s="206"/>
      <c r="AK93" s="206"/>
      <c r="AL93" s="20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46"/>
      <c r="BK93" s="46"/>
      <c r="BL93" s="46"/>
      <c r="BM93" s="43"/>
      <c r="BN93" s="43"/>
      <c r="BO93" s="43"/>
      <c r="BP93" s="101"/>
      <c r="BQ93" s="101"/>
      <c r="BR93" s="101"/>
      <c r="BS93" s="101"/>
      <c r="BT93" s="101"/>
      <c r="BU93" s="101"/>
      <c r="BV93" s="101"/>
      <c r="BW93" s="101"/>
      <c r="BX93" s="101"/>
      <c r="BY93" s="101"/>
      <c r="BZ93" s="101"/>
      <c r="CA93" s="101"/>
      <c r="CB93" s="43"/>
      <c r="CC93" s="43"/>
      <c r="CD93" s="43"/>
      <c r="CE93" s="43"/>
      <c r="CF93" s="43"/>
      <c r="CG93" s="43"/>
      <c r="CH93" s="43"/>
      <c r="CI93" s="43"/>
      <c r="CJ93" s="43"/>
      <c r="CK93" s="43"/>
      <c r="CL93" s="43"/>
      <c r="CM93" s="43"/>
      <c r="CN93" s="43"/>
      <c r="CO93" s="43"/>
      <c r="CP93" s="43"/>
      <c r="CQ93" s="43"/>
      <c r="CR93" s="43"/>
      <c r="CS93" s="43"/>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row>
    <row r="94" spans="1:177" s="2" customFormat="1" ht="15">
      <c r="A94" s="46"/>
      <c r="J94" s="179"/>
      <c r="K94" s="43"/>
      <c r="L94" s="85"/>
      <c r="M94" s="85"/>
      <c r="N94" s="101"/>
      <c r="O94" s="101"/>
      <c r="P94" s="101"/>
      <c r="Q94" s="86"/>
      <c r="R94" s="86"/>
      <c r="S94" s="86"/>
      <c r="T94" s="86"/>
      <c r="U94" s="86"/>
      <c r="V94" s="86"/>
      <c r="W94" s="86"/>
      <c r="X94" s="86"/>
      <c r="Y94" s="86"/>
      <c r="Z94" s="86"/>
      <c r="AA94" s="86"/>
      <c r="AB94" s="86"/>
      <c r="AC94" s="86"/>
      <c r="AD94" s="86"/>
      <c r="AE94" s="215"/>
      <c r="AF94" s="215"/>
      <c r="AG94" s="206"/>
      <c r="AH94" s="86"/>
      <c r="AI94" s="206"/>
      <c r="AJ94" s="206"/>
      <c r="AK94" s="206"/>
      <c r="AL94" s="20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46"/>
      <c r="BK94" s="46"/>
      <c r="BL94" s="46"/>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DZ94" s="108"/>
      <c r="EA94" s="108"/>
      <c r="EB94" s="108"/>
      <c r="EC94" s="108"/>
      <c r="ED94" s="108"/>
      <c r="EE94" s="108"/>
      <c r="EF94" s="108"/>
      <c r="EG94" s="108"/>
      <c r="EH94" s="108"/>
      <c r="EI94" s="108"/>
      <c r="EJ94" s="108"/>
      <c r="EK94" s="108"/>
      <c r="EL94" s="108"/>
      <c r="EM94" s="108"/>
      <c r="EN94" s="108"/>
      <c r="EO94" s="108"/>
      <c r="EP94" s="108"/>
      <c r="EQ94" s="108"/>
      <c r="ER94" s="108"/>
      <c r="ES94" s="108"/>
      <c r="ET94" s="108"/>
      <c r="EU94" s="108"/>
      <c r="EV94" s="108"/>
      <c r="EW94" s="108"/>
      <c r="EX94" s="108"/>
      <c r="EY94" s="108"/>
      <c r="EZ94" s="108"/>
      <c r="FA94" s="108"/>
      <c r="FB94" s="108"/>
      <c r="FC94" s="108"/>
      <c r="FD94" s="108"/>
      <c r="FE94" s="108"/>
      <c r="FF94" s="108"/>
      <c r="FG94" s="108"/>
      <c r="FH94" s="108"/>
      <c r="FI94" s="108"/>
      <c r="FJ94" s="108"/>
      <c r="FK94" s="108"/>
      <c r="FL94" s="108"/>
      <c r="FM94" s="108"/>
      <c r="FN94" s="108"/>
      <c r="FO94" s="108"/>
      <c r="FP94" s="108"/>
      <c r="FQ94" s="108"/>
      <c r="FR94" s="108"/>
      <c r="FS94" s="108"/>
      <c r="FT94" s="108"/>
      <c r="FU94" s="108"/>
    </row>
    <row r="95" spans="1:177" s="2" customFormat="1" ht="15">
      <c r="A95" s="46"/>
      <c r="J95" s="179"/>
      <c r="K95" s="43"/>
      <c r="L95" s="85"/>
      <c r="M95" s="85"/>
      <c r="N95" s="101"/>
      <c r="O95" s="101"/>
      <c r="P95" s="101"/>
      <c r="Q95" s="86"/>
      <c r="R95" s="86"/>
      <c r="S95" s="86"/>
      <c r="T95" s="86"/>
      <c r="U95" s="86"/>
      <c r="V95" s="86"/>
      <c r="W95" s="86"/>
      <c r="X95" s="86"/>
      <c r="Y95" s="86"/>
      <c r="Z95" s="86"/>
      <c r="AA95" s="86"/>
      <c r="AB95" s="86"/>
      <c r="AC95" s="86"/>
      <c r="AD95" s="86"/>
      <c r="AE95" s="215"/>
      <c r="AF95" s="215"/>
      <c r="AG95" s="206"/>
      <c r="AH95" s="86"/>
      <c r="AI95" s="101"/>
      <c r="AJ95" s="101"/>
      <c r="AK95" s="101"/>
      <c r="AL95" s="101"/>
      <c r="AM95" s="101"/>
      <c r="AN95" s="86"/>
      <c r="AO95" s="86"/>
      <c r="AP95" s="86"/>
      <c r="AQ95" s="86"/>
      <c r="AR95" s="86"/>
      <c r="AS95" s="86"/>
      <c r="AT95" s="86"/>
      <c r="AU95" s="86"/>
      <c r="AV95" s="86"/>
      <c r="AW95" s="86"/>
      <c r="AX95" s="86"/>
      <c r="AY95" s="86"/>
      <c r="AZ95" s="86"/>
      <c r="BA95" s="86"/>
      <c r="BB95" s="86"/>
      <c r="BC95" s="86"/>
      <c r="BD95" s="86"/>
      <c r="BE95" s="86"/>
      <c r="BF95" s="86"/>
      <c r="BG95" s="86"/>
      <c r="BH95" s="86"/>
      <c r="BI95" s="86"/>
      <c r="BJ95" s="46"/>
      <c r="BK95" s="46"/>
      <c r="BL95" s="46"/>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108"/>
      <c r="CU95" s="108"/>
      <c r="CV95" s="108"/>
      <c r="CW95" s="108"/>
      <c r="CX95" s="108"/>
      <c r="CY95" s="108"/>
      <c r="CZ95" s="108"/>
      <c r="DA95" s="108"/>
      <c r="DB95" s="108"/>
      <c r="DC95" s="108"/>
      <c r="DD95" s="108"/>
      <c r="DE95" s="108"/>
      <c r="DF95" s="108"/>
      <c r="DG95" s="108"/>
      <c r="DH95" s="108"/>
      <c r="DI95" s="108"/>
      <c r="DJ95" s="108"/>
      <c r="DK95" s="108"/>
      <c r="DL95" s="108"/>
      <c r="DM95" s="108"/>
      <c r="DN95" s="108"/>
      <c r="DO95" s="108"/>
      <c r="DP95" s="108"/>
      <c r="DQ95" s="108"/>
      <c r="DR95" s="108"/>
      <c r="DS95" s="108"/>
      <c r="DT95" s="108"/>
      <c r="DU95" s="108"/>
      <c r="DV95" s="108"/>
      <c r="DW95" s="108"/>
      <c r="DX95" s="108"/>
      <c r="DY95" s="108"/>
      <c r="DZ95" s="108"/>
      <c r="EA95" s="108"/>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108"/>
      <c r="FT95" s="108"/>
      <c r="FU95" s="108"/>
    </row>
    <row r="96" spans="1:177" s="2" customFormat="1" ht="15">
      <c r="A96" s="46"/>
      <c r="J96" s="179"/>
      <c r="K96" s="43"/>
      <c r="L96" s="85"/>
      <c r="M96" s="85"/>
      <c r="N96" s="101"/>
      <c r="O96" s="101"/>
      <c r="P96" s="101"/>
      <c r="Q96" s="86"/>
      <c r="R96" s="86"/>
      <c r="S96" s="86"/>
      <c r="T96" s="86"/>
      <c r="U96" s="86"/>
      <c r="V96" s="86"/>
      <c r="W96" s="86"/>
      <c r="X96" s="86"/>
      <c r="Y96" s="86"/>
      <c r="Z96" s="86"/>
      <c r="AA96" s="86"/>
      <c r="AB96" s="86"/>
      <c r="AC96" s="86"/>
      <c r="AD96" s="86"/>
      <c r="AE96" s="215"/>
      <c r="AF96" s="215"/>
      <c r="AG96" s="206"/>
      <c r="AH96" s="86"/>
      <c r="AI96" s="101"/>
      <c r="AJ96" s="101"/>
      <c r="AK96" s="101"/>
      <c r="AL96" s="206" t="s">
        <v>16</v>
      </c>
      <c r="AM96" s="101"/>
      <c r="AN96" s="86"/>
      <c r="AO96" s="86"/>
      <c r="AP96" s="86"/>
      <c r="AQ96" s="86"/>
      <c r="AR96" s="86"/>
      <c r="AS96" s="86"/>
      <c r="AT96" s="86"/>
      <c r="AU96" s="86"/>
      <c r="AV96" s="86"/>
      <c r="AW96" s="86"/>
      <c r="AX96" s="86"/>
      <c r="AY96" s="86"/>
      <c r="AZ96" s="86"/>
      <c r="BA96" s="86"/>
      <c r="BB96" s="86"/>
      <c r="BC96" s="86"/>
      <c r="BD96" s="86"/>
      <c r="BE96" s="86"/>
      <c r="BF96" s="86"/>
      <c r="BG96" s="86"/>
      <c r="BH96" s="86"/>
      <c r="BI96" s="86"/>
      <c r="BJ96" s="46"/>
      <c r="BK96" s="46"/>
      <c r="BL96" s="46"/>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108"/>
      <c r="CU96" s="108"/>
      <c r="CV96" s="108"/>
      <c r="CW96" s="108"/>
      <c r="CX96" s="108"/>
      <c r="CY96" s="108"/>
      <c r="CZ96" s="108"/>
      <c r="DA96" s="108"/>
      <c r="DB96" s="108"/>
      <c r="DC96" s="108"/>
      <c r="DD96" s="108"/>
      <c r="DE96" s="108"/>
      <c r="DF96" s="108"/>
      <c r="DG96" s="108"/>
      <c r="DH96" s="108"/>
      <c r="DI96" s="108"/>
      <c r="DJ96" s="108"/>
      <c r="DK96" s="108"/>
      <c r="DL96" s="108"/>
      <c r="DM96" s="108"/>
      <c r="DN96" s="108"/>
      <c r="DO96" s="108"/>
      <c r="DP96" s="108"/>
      <c r="DQ96" s="108"/>
      <c r="DR96" s="108"/>
      <c r="DS96" s="108"/>
      <c r="DT96" s="108"/>
      <c r="DU96" s="108"/>
      <c r="DV96" s="108"/>
      <c r="DW96" s="108"/>
      <c r="DX96" s="108"/>
      <c r="DY96" s="108"/>
      <c r="DZ96" s="108"/>
      <c r="EA96" s="108"/>
      <c r="EB96" s="108"/>
      <c r="EC96" s="108"/>
      <c r="ED96" s="108"/>
      <c r="EE96" s="108"/>
      <c r="EF96" s="108"/>
      <c r="EG96" s="108"/>
      <c r="EH96" s="108"/>
      <c r="EI96" s="108"/>
      <c r="EJ96" s="108"/>
      <c r="EK96" s="108"/>
      <c r="EL96" s="108"/>
      <c r="EM96" s="108"/>
      <c r="EN96" s="108"/>
      <c r="EO96" s="108"/>
      <c r="EP96" s="108"/>
      <c r="EQ96" s="108"/>
      <c r="ER96" s="108"/>
      <c r="ES96" s="108"/>
      <c r="ET96" s="108"/>
      <c r="EU96" s="108"/>
      <c r="EV96" s="108"/>
      <c r="EW96" s="108"/>
      <c r="EX96" s="108"/>
      <c r="EY96" s="108"/>
      <c r="EZ96" s="108"/>
      <c r="FA96" s="108"/>
      <c r="FB96" s="108"/>
      <c r="FC96" s="108"/>
      <c r="FD96" s="108"/>
      <c r="FE96" s="108"/>
      <c r="FF96" s="108"/>
      <c r="FG96" s="108"/>
      <c r="FH96" s="108"/>
      <c r="FI96" s="108"/>
      <c r="FJ96" s="108"/>
      <c r="FK96" s="108"/>
      <c r="FL96" s="108"/>
      <c r="FM96" s="108"/>
      <c r="FN96" s="108"/>
      <c r="FO96" s="108"/>
      <c r="FP96" s="108"/>
      <c r="FQ96" s="108"/>
      <c r="FR96" s="108"/>
      <c r="FS96" s="108"/>
      <c r="FT96" s="108"/>
      <c r="FU96" s="108"/>
    </row>
    <row r="97" spans="1:177" s="2" customFormat="1" ht="15">
      <c r="A97" s="328" t="s">
        <v>53</v>
      </c>
      <c r="J97" s="179"/>
      <c r="K97" s="43"/>
      <c r="L97" s="85"/>
      <c r="M97" s="85"/>
      <c r="N97" s="101"/>
      <c r="O97" s="101"/>
      <c r="P97" s="101"/>
      <c r="Q97" s="86"/>
      <c r="R97" s="86"/>
      <c r="S97" s="86"/>
      <c r="T97" s="86"/>
      <c r="U97" s="86"/>
      <c r="V97" s="86"/>
      <c r="W97" s="86"/>
      <c r="X97" s="86"/>
      <c r="Y97" s="86"/>
      <c r="Z97" s="86"/>
      <c r="AA97" s="86"/>
      <c r="AB97" s="86"/>
      <c r="AC97" s="86"/>
      <c r="AD97" s="86"/>
      <c r="AE97" s="215"/>
      <c r="AF97" s="215"/>
      <c r="AG97" s="206"/>
      <c r="AH97" s="86"/>
      <c r="AI97" s="216">
        <f aca="true" t="shared" si="0" ref="AI97:AI118">B37</f>
        <v>1030</v>
      </c>
      <c r="AJ97" s="217" t="str">
        <f aca="true" t="shared" si="1" ref="AJ97:AJ118">C37</f>
        <v>Projekt 1</v>
      </c>
      <c r="AK97" s="101"/>
      <c r="AL97" s="206" t="str">
        <f>AI97&amp;"-"&amp;AJ97</f>
        <v>1030-Projekt 1</v>
      </c>
      <c r="AM97" s="101"/>
      <c r="AN97" s="86"/>
      <c r="AO97" s="86"/>
      <c r="AP97" s="86"/>
      <c r="AQ97" s="86"/>
      <c r="AR97" s="86"/>
      <c r="AS97" s="86"/>
      <c r="AT97" s="86"/>
      <c r="AU97" s="86"/>
      <c r="AV97" s="86"/>
      <c r="AW97" s="86"/>
      <c r="AX97" s="86"/>
      <c r="AY97" s="86"/>
      <c r="AZ97" s="86"/>
      <c r="BA97" s="86"/>
      <c r="BB97" s="86"/>
      <c r="BC97" s="86"/>
      <c r="BD97" s="86"/>
      <c r="BE97" s="86"/>
      <c r="BF97" s="86"/>
      <c r="BG97" s="86"/>
      <c r="BH97" s="86"/>
      <c r="BI97" s="86"/>
      <c r="BJ97" s="46"/>
      <c r="BK97" s="46"/>
      <c r="BL97" s="46"/>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108"/>
      <c r="CU97" s="108"/>
      <c r="CV97" s="108"/>
      <c r="CW97" s="108"/>
      <c r="CX97" s="108"/>
      <c r="CY97" s="108"/>
      <c r="CZ97" s="108"/>
      <c r="DA97" s="108"/>
      <c r="DB97" s="108"/>
      <c r="DC97" s="108"/>
      <c r="DD97" s="108"/>
      <c r="DE97" s="108"/>
      <c r="DF97" s="108"/>
      <c r="DG97" s="108"/>
      <c r="DH97" s="108"/>
      <c r="DI97" s="108"/>
      <c r="DJ97" s="108"/>
      <c r="DK97" s="108"/>
      <c r="DL97" s="108"/>
      <c r="DM97" s="108"/>
      <c r="DN97" s="108"/>
      <c r="DO97" s="108"/>
      <c r="DP97" s="108"/>
      <c r="DQ97" s="108"/>
      <c r="DR97" s="108"/>
      <c r="DS97" s="108"/>
      <c r="DT97" s="108"/>
      <c r="DU97" s="108"/>
      <c r="DV97" s="108"/>
      <c r="DW97" s="108"/>
      <c r="DX97" s="108"/>
      <c r="DY97" s="108"/>
      <c r="DZ97" s="108"/>
      <c r="EA97" s="108"/>
      <c r="EB97" s="108"/>
      <c r="EC97" s="108"/>
      <c r="ED97" s="108"/>
      <c r="EE97" s="108"/>
      <c r="EF97" s="108"/>
      <c r="EG97" s="108"/>
      <c r="EH97" s="108"/>
      <c r="EI97" s="108"/>
      <c r="EJ97" s="108"/>
      <c r="EK97" s="108"/>
      <c r="EL97" s="108"/>
      <c r="EM97" s="108"/>
      <c r="EN97" s="108"/>
      <c r="EO97" s="108"/>
      <c r="EP97" s="108"/>
      <c r="EQ97" s="108"/>
      <c r="ER97" s="108"/>
      <c r="ES97" s="108"/>
      <c r="ET97" s="108"/>
      <c r="EU97" s="108"/>
      <c r="EV97" s="108"/>
      <c r="EW97" s="108"/>
      <c r="EX97" s="108"/>
      <c r="EY97" s="108"/>
      <c r="EZ97" s="108"/>
      <c r="FA97" s="108"/>
      <c r="FB97" s="108"/>
      <c r="FC97" s="108"/>
      <c r="FD97" s="108"/>
      <c r="FE97" s="108"/>
      <c r="FF97" s="108"/>
      <c r="FG97" s="108"/>
      <c r="FH97" s="108"/>
      <c r="FI97" s="108"/>
      <c r="FJ97" s="108"/>
      <c r="FK97" s="108"/>
      <c r="FL97" s="108"/>
      <c r="FM97" s="108"/>
      <c r="FN97" s="108"/>
      <c r="FO97" s="108"/>
      <c r="FP97" s="108"/>
      <c r="FQ97" s="108"/>
      <c r="FR97" s="108"/>
      <c r="FS97" s="108"/>
      <c r="FT97" s="108"/>
      <c r="FU97" s="108"/>
    </row>
    <row r="98" spans="1:177" s="2" customFormat="1" ht="15">
      <c r="A98" s="328"/>
      <c r="J98" s="179"/>
      <c r="K98" s="43"/>
      <c r="L98" s="85"/>
      <c r="M98" s="85"/>
      <c r="N98" s="101"/>
      <c r="O98" s="101"/>
      <c r="P98" s="101"/>
      <c r="Q98" s="86"/>
      <c r="R98" s="86"/>
      <c r="S98" s="86"/>
      <c r="T98" s="86"/>
      <c r="U98" s="86"/>
      <c r="V98" s="86"/>
      <c r="W98" s="86"/>
      <c r="X98" s="86"/>
      <c r="Y98" s="86"/>
      <c r="Z98" s="86"/>
      <c r="AA98" s="86"/>
      <c r="AB98" s="86"/>
      <c r="AC98" s="86"/>
      <c r="AD98" s="86"/>
      <c r="AE98" s="215"/>
      <c r="AF98" s="215"/>
      <c r="AG98" s="206"/>
      <c r="AH98" s="86"/>
      <c r="AI98" s="216">
        <f t="shared" si="0"/>
        <v>1031</v>
      </c>
      <c r="AJ98" s="217" t="str">
        <f t="shared" si="1"/>
        <v>Projekt 2</v>
      </c>
      <c r="AK98" s="101"/>
      <c r="AL98" s="206" t="str">
        <f aca="true" t="shared" si="2" ref="AL98:AL118">AI98&amp;"-"&amp;AJ98</f>
        <v>1031-Projekt 2</v>
      </c>
      <c r="AM98" s="101"/>
      <c r="AN98" s="86"/>
      <c r="AO98" s="86"/>
      <c r="AP98" s="86"/>
      <c r="AQ98" s="86"/>
      <c r="AR98" s="86"/>
      <c r="AS98" s="86"/>
      <c r="AT98" s="86"/>
      <c r="AU98" s="86"/>
      <c r="AV98" s="86"/>
      <c r="AW98" s="86"/>
      <c r="AX98" s="86"/>
      <c r="AY98" s="86"/>
      <c r="AZ98" s="86"/>
      <c r="BA98" s="86"/>
      <c r="BB98" s="86"/>
      <c r="BC98" s="86"/>
      <c r="BD98" s="86"/>
      <c r="BE98" s="86"/>
      <c r="BF98" s="86"/>
      <c r="BG98" s="86"/>
      <c r="BH98" s="86"/>
      <c r="BI98" s="86"/>
      <c r="BJ98" s="46"/>
      <c r="BK98" s="46"/>
      <c r="BL98" s="46"/>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108"/>
      <c r="CU98" s="108"/>
      <c r="CV98" s="108"/>
      <c r="CW98" s="108"/>
      <c r="CX98" s="108"/>
      <c r="CY98" s="108"/>
      <c r="CZ98" s="108"/>
      <c r="DA98" s="108"/>
      <c r="DB98" s="108"/>
      <c r="DC98" s="108"/>
      <c r="DD98" s="108"/>
      <c r="DE98" s="108"/>
      <c r="DF98" s="108"/>
      <c r="DG98" s="108"/>
      <c r="DH98" s="108"/>
      <c r="DI98" s="108"/>
      <c r="DJ98" s="108"/>
      <c r="DK98" s="108"/>
      <c r="DL98" s="108"/>
      <c r="DM98" s="108"/>
      <c r="DN98" s="108"/>
      <c r="DO98" s="108"/>
      <c r="DP98" s="108"/>
      <c r="DQ98" s="108"/>
      <c r="DR98" s="108"/>
      <c r="DS98" s="108"/>
      <c r="DT98" s="108"/>
      <c r="DU98" s="108"/>
      <c r="DV98" s="108"/>
      <c r="DW98" s="108"/>
      <c r="DX98" s="108"/>
      <c r="DY98" s="108"/>
      <c r="DZ98" s="108"/>
      <c r="EA98" s="108"/>
      <c r="EB98" s="108"/>
      <c r="EC98" s="108"/>
      <c r="ED98" s="108"/>
      <c r="EE98" s="108"/>
      <c r="EF98" s="108"/>
      <c r="EG98" s="108"/>
      <c r="EH98" s="108"/>
      <c r="EI98" s="108"/>
      <c r="EJ98" s="108"/>
      <c r="EK98" s="108"/>
      <c r="EL98" s="108"/>
      <c r="EM98" s="108"/>
      <c r="EN98" s="108"/>
      <c r="EO98" s="108"/>
      <c r="EP98" s="108"/>
      <c r="EQ98" s="108"/>
      <c r="ER98" s="108"/>
      <c r="ES98" s="108"/>
      <c r="ET98" s="108"/>
      <c r="EU98" s="108"/>
      <c r="EV98" s="108"/>
      <c r="EW98" s="108"/>
      <c r="EX98" s="108"/>
      <c r="EY98" s="108"/>
      <c r="EZ98" s="108"/>
      <c r="FA98" s="108"/>
      <c r="FB98" s="108"/>
      <c r="FC98" s="108"/>
      <c r="FD98" s="108"/>
      <c r="FE98" s="108"/>
      <c r="FF98" s="108"/>
      <c r="FG98" s="108"/>
      <c r="FH98" s="108"/>
      <c r="FI98" s="108"/>
      <c r="FJ98" s="108"/>
      <c r="FK98" s="108"/>
      <c r="FL98" s="108"/>
      <c r="FM98" s="108"/>
      <c r="FN98" s="108"/>
      <c r="FO98" s="108"/>
      <c r="FP98" s="108"/>
      <c r="FQ98" s="108"/>
      <c r="FR98" s="108"/>
      <c r="FS98" s="108"/>
      <c r="FT98" s="108"/>
      <c r="FU98" s="108"/>
    </row>
    <row r="99" spans="1:177" s="2" customFormat="1" ht="15">
      <c r="A99" s="328"/>
      <c r="J99" s="179"/>
      <c r="K99" s="43"/>
      <c r="L99" s="85"/>
      <c r="M99" s="85"/>
      <c r="N99" s="101"/>
      <c r="O99" s="101"/>
      <c r="P99" s="101"/>
      <c r="Q99" s="86"/>
      <c r="R99" s="86"/>
      <c r="S99" s="86"/>
      <c r="T99" s="86"/>
      <c r="U99" s="86"/>
      <c r="V99" s="86"/>
      <c r="W99" s="86"/>
      <c r="X99" s="86"/>
      <c r="Y99" s="86"/>
      <c r="Z99" s="86"/>
      <c r="AA99" s="86"/>
      <c r="AB99" s="86"/>
      <c r="AC99" s="86"/>
      <c r="AD99" s="86"/>
      <c r="AE99" s="215"/>
      <c r="AF99" s="215"/>
      <c r="AG99" s="206"/>
      <c r="AH99" s="86"/>
      <c r="AI99" s="216">
        <f t="shared" si="0"/>
        <v>1032</v>
      </c>
      <c r="AJ99" s="217" t="str">
        <f t="shared" si="1"/>
        <v>Projekt 3</v>
      </c>
      <c r="AK99" s="101"/>
      <c r="AL99" s="206" t="str">
        <f t="shared" si="2"/>
        <v>1032-Projekt 3</v>
      </c>
      <c r="AM99" s="101"/>
      <c r="AN99" s="86"/>
      <c r="AO99" s="86"/>
      <c r="AP99" s="86"/>
      <c r="AQ99" s="86"/>
      <c r="AR99" s="86"/>
      <c r="AS99" s="86"/>
      <c r="AT99" s="86"/>
      <c r="AU99" s="86"/>
      <c r="AV99" s="86"/>
      <c r="AW99" s="86"/>
      <c r="AX99" s="86"/>
      <c r="AY99" s="86"/>
      <c r="AZ99" s="86"/>
      <c r="BA99" s="86"/>
      <c r="BB99" s="86"/>
      <c r="BC99" s="86"/>
      <c r="BD99" s="86"/>
      <c r="BE99" s="86"/>
      <c r="BF99" s="86"/>
      <c r="BG99" s="86"/>
      <c r="BH99" s="86"/>
      <c r="BI99" s="86"/>
      <c r="BJ99" s="46"/>
      <c r="BK99" s="46"/>
      <c r="BL99" s="46"/>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R99" s="108"/>
      <c r="DS99" s="108"/>
      <c r="DT99" s="108"/>
      <c r="DU99" s="108"/>
      <c r="DV99" s="108"/>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8"/>
      <c r="FG99" s="108"/>
      <c r="FH99" s="108"/>
      <c r="FI99" s="108"/>
      <c r="FJ99" s="108"/>
      <c r="FK99" s="108"/>
      <c r="FL99" s="108"/>
      <c r="FM99" s="108"/>
      <c r="FN99" s="108"/>
      <c r="FO99" s="108"/>
      <c r="FP99" s="108"/>
      <c r="FQ99" s="108"/>
      <c r="FR99" s="108"/>
      <c r="FS99" s="108"/>
      <c r="FT99" s="108"/>
      <c r="FU99" s="108"/>
    </row>
    <row r="100" spans="1:177" s="2" customFormat="1" ht="15">
      <c r="A100" s="328" t="s">
        <v>53</v>
      </c>
      <c r="J100" s="179"/>
      <c r="K100" s="43"/>
      <c r="L100" s="85"/>
      <c r="M100" s="85"/>
      <c r="N100" s="101"/>
      <c r="O100" s="101"/>
      <c r="P100" s="101"/>
      <c r="Q100" s="86"/>
      <c r="R100" s="86"/>
      <c r="S100" s="86"/>
      <c r="T100" s="86"/>
      <c r="U100" s="86"/>
      <c r="V100" s="86"/>
      <c r="W100" s="86"/>
      <c r="X100" s="86"/>
      <c r="Y100" s="86"/>
      <c r="Z100" s="86"/>
      <c r="AA100" s="86"/>
      <c r="AB100" s="86"/>
      <c r="AC100" s="86"/>
      <c r="AD100" s="86"/>
      <c r="AE100" s="215"/>
      <c r="AF100" s="215"/>
      <c r="AG100" s="206"/>
      <c r="AH100" s="86"/>
      <c r="AI100" s="216">
        <f t="shared" si="0"/>
        <v>1033</v>
      </c>
      <c r="AJ100" s="217" t="str">
        <f t="shared" si="1"/>
        <v>Projekt 4</v>
      </c>
      <c r="AK100" s="101"/>
      <c r="AL100" s="206" t="str">
        <f t="shared" si="2"/>
        <v>1033-Projekt 4</v>
      </c>
      <c r="AM100" s="101"/>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46"/>
      <c r="BK100" s="46"/>
      <c r="BL100" s="46"/>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108"/>
      <c r="CU100" s="108"/>
      <c r="CV100" s="108"/>
      <c r="CW100" s="108"/>
      <c r="CX100" s="108"/>
      <c r="CY100" s="108"/>
      <c r="CZ100" s="108"/>
      <c r="DA100" s="108"/>
      <c r="DB100" s="108"/>
      <c r="DC100" s="108"/>
      <c r="DD100" s="108"/>
      <c r="DE100" s="108"/>
      <c r="DF100" s="108"/>
      <c r="DG100" s="108"/>
      <c r="DH100" s="108"/>
      <c r="DI100" s="108"/>
      <c r="DJ100" s="108"/>
      <c r="DK100" s="108"/>
      <c r="DL100" s="108"/>
      <c r="DM100" s="108"/>
      <c r="DN100" s="108"/>
      <c r="DO100" s="108"/>
      <c r="DP100" s="108"/>
      <c r="DQ100" s="108"/>
      <c r="DR100" s="108"/>
      <c r="DS100" s="108"/>
      <c r="DT100" s="108"/>
      <c r="DU100" s="108"/>
      <c r="DV100" s="108"/>
      <c r="DW100" s="108"/>
      <c r="DX100" s="108"/>
      <c r="DY100" s="108"/>
      <c r="DZ100" s="108"/>
      <c r="EA100" s="108"/>
      <c r="EB100" s="108"/>
      <c r="EC100" s="108"/>
      <c r="ED100" s="108"/>
      <c r="EE100" s="108"/>
      <c r="EF100" s="108"/>
      <c r="EG100" s="108"/>
      <c r="EH100" s="108"/>
      <c r="EI100" s="108"/>
      <c r="EJ100" s="108"/>
      <c r="EK100" s="108"/>
      <c r="EL100" s="108"/>
      <c r="EM100" s="108"/>
      <c r="EN100" s="108"/>
      <c r="EO100" s="108"/>
      <c r="EP100" s="108"/>
      <c r="EQ100" s="108"/>
      <c r="ER100" s="108"/>
      <c r="ES100" s="108"/>
      <c r="ET100" s="108"/>
      <c r="EU100" s="108"/>
      <c r="EV100" s="108"/>
      <c r="EW100" s="108"/>
      <c r="EX100" s="108"/>
      <c r="EY100" s="108"/>
      <c r="EZ100" s="108"/>
      <c r="FA100" s="108"/>
      <c r="FB100" s="108"/>
      <c r="FC100" s="108"/>
      <c r="FD100" s="108"/>
      <c r="FE100" s="108"/>
      <c r="FF100" s="108"/>
      <c r="FG100" s="108"/>
      <c r="FH100" s="108"/>
      <c r="FI100" s="108"/>
      <c r="FJ100" s="108"/>
      <c r="FK100" s="108"/>
      <c r="FL100" s="108"/>
      <c r="FM100" s="108"/>
      <c r="FN100" s="108"/>
      <c r="FO100" s="108"/>
      <c r="FP100" s="108"/>
      <c r="FQ100" s="108"/>
      <c r="FR100" s="108"/>
      <c r="FS100" s="108"/>
      <c r="FT100" s="108"/>
      <c r="FU100" s="108"/>
    </row>
    <row r="101" spans="1:177" s="2" customFormat="1" ht="15">
      <c r="A101" s="328"/>
      <c r="J101" s="179"/>
      <c r="K101" s="43"/>
      <c r="L101" s="85"/>
      <c r="M101" s="85"/>
      <c r="N101" s="101"/>
      <c r="O101" s="101"/>
      <c r="P101" s="101"/>
      <c r="Q101" s="86"/>
      <c r="R101" s="86"/>
      <c r="S101" s="86"/>
      <c r="T101" s="86"/>
      <c r="U101" s="86"/>
      <c r="V101" s="86"/>
      <c r="W101" s="86"/>
      <c r="X101" s="86"/>
      <c r="Y101" s="86"/>
      <c r="Z101" s="86"/>
      <c r="AA101" s="86"/>
      <c r="AB101" s="86"/>
      <c r="AC101" s="86"/>
      <c r="AD101" s="86"/>
      <c r="AE101" s="86"/>
      <c r="AF101" s="86"/>
      <c r="AG101" s="86"/>
      <c r="AH101" s="86"/>
      <c r="AI101" s="216">
        <f t="shared" si="0"/>
        <v>1034</v>
      </c>
      <c r="AJ101" s="217" t="str">
        <f t="shared" si="1"/>
        <v>Projekt 5</v>
      </c>
      <c r="AK101" s="101"/>
      <c r="AL101" s="206" t="str">
        <f t="shared" si="2"/>
        <v>1034-Projekt 5</v>
      </c>
      <c r="AM101" s="101"/>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46"/>
      <c r="BK101" s="46"/>
      <c r="BL101" s="46"/>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108"/>
      <c r="CU101" s="108"/>
      <c r="CV101" s="108"/>
      <c r="CW101" s="108"/>
      <c r="CX101" s="108"/>
      <c r="CY101" s="108"/>
      <c r="CZ101" s="108"/>
      <c r="DA101" s="108"/>
      <c r="DB101" s="108"/>
      <c r="DC101" s="108"/>
      <c r="DD101" s="108"/>
      <c r="DE101" s="108"/>
      <c r="DF101" s="108"/>
      <c r="DG101" s="108"/>
      <c r="DH101" s="108"/>
      <c r="DI101" s="108"/>
      <c r="DJ101" s="108"/>
      <c r="DK101" s="108"/>
      <c r="DL101" s="108"/>
      <c r="DM101" s="108"/>
      <c r="DN101" s="108"/>
      <c r="DO101" s="108"/>
      <c r="DP101" s="108"/>
      <c r="DQ101" s="108"/>
      <c r="DR101" s="108"/>
      <c r="DS101" s="108"/>
      <c r="DT101" s="108"/>
      <c r="DU101" s="108"/>
      <c r="DV101" s="108"/>
      <c r="DW101" s="108"/>
      <c r="DX101" s="108"/>
      <c r="DY101" s="108"/>
      <c r="DZ101" s="108"/>
      <c r="EA101" s="108"/>
      <c r="EB101" s="108"/>
      <c r="EC101" s="108"/>
      <c r="ED101" s="108"/>
      <c r="EE101" s="108"/>
      <c r="EF101" s="108"/>
      <c r="EG101" s="108"/>
      <c r="EH101" s="108"/>
      <c r="EI101" s="108"/>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08"/>
      <c r="FF101" s="108"/>
      <c r="FG101" s="108"/>
      <c r="FH101" s="108"/>
      <c r="FI101" s="108"/>
      <c r="FJ101" s="108"/>
      <c r="FK101" s="108"/>
      <c r="FL101" s="108"/>
      <c r="FM101" s="108"/>
      <c r="FN101" s="108"/>
      <c r="FO101" s="108"/>
      <c r="FP101" s="108"/>
      <c r="FQ101" s="108"/>
      <c r="FR101" s="108"/>
      <c r="FS101" s="108"/>
      <c r="FT101" s="108"/>
      <c r="FU101" s="108"/>
    </row>
    <row r="102" spans="1:177" s="2" customFormat="1" ht="15">
      <c r="A102" s="328"/>
      <c r="J102" s="179"/>
      <c r="K102" s="43"/>
      <c r="L102" s="85"/>
      <c r="M102" s="85"/>
      <c r="N102" s="87"/>
      <c r="O102" s="86"/>
      <c r="P102" s="86"/>
      <c r="Q102" s="86"/>
      <c r="R102" s="86"/>
      <c r="S102" s="86"/>
      <c r="T102" s="86"/>
      <c r="U102" s="86"/>
      <c r="V102" s="86"/>
      <c r="W102" s="86"/>
      <c r="X102" s="86"/>
      <c r="Y102" s="86"/>
      <c r="Z102" s="86"/>
      <c r="AA102" s="86"/>
      <c r="AB102" s="86"/>
      <c r="AC102" s="86"/>
      <c r="AD102" s="86"/>
      <c r="AE102" s="86"/>
      <c r="AF102" s="86"/>
      <c r="AG102" s="86"/>
      <c r="AH102" s="86"/>
      <c r="AI102" s="216">
        <f t="shared" si="0"/>
        <v>1035</v>
      </c>
      <c r="AJ102" s="217" t="str">
        <f t="shared" si="1"/>
        <v>Projekt 6</v>
      </c>
      <c r="AK102" s="101"/>
      <c r="AL102" s="206" t="str">
        <f t="shared" si="2"/>
        <v>1035-Projekt 6</v>
      </c>
      <c r="AM102" s="101"/>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46"/>
      <c r="BK102" s="46"/>
      <c r="BL102" s="46"/>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c r="DP102" s="108"/>
      <c r="DQ102" s="108"/>
      <c r="DR102" s="108"/>
      <c r="DS102" s="108"/>
      <c r="DT102" s="108"/>
      <c r="DU102" s="108"/>
      <c r="DV102" s="108"/>
      <c r="DW102" s="108"/>
      <c r="DX102" s="108"/>
      <c r="DY102" s="108"/>
      <c r="DZ102" s="108"/>
      <c r="EA102" s="108"/>
      <c r="EB102" s="108"/>
      <c r="EC102" s="108"/>
      <c r="ED102" s="108"/>
      <c r="EE102" s="108"/>
      <c r="EF102" s="108"/>
      <c r="EG102" s="108"/>
      <c r="EH102" s="108"/>
      <c r="EI102" s="108"/>
      <c r="EJ102" s="108"/>
      <c r="EK102" s="108"/>
      <c r="EL102" s="108"/>
      <c r="EM102" s="108"/>
      <c r="EN102" s="108"/>
      <c r="EO102" s="108"/>
      <c r="EP102" s="108"/>
      <c r="EQ102" s="108"/>
      <c r="ER102" s="108"/>
      <c r="ES102" s="108"/>
      <c r="ET102" s="108"/>
      <c r="EU102" s="108"/>
      <c r="EV102" s="108"/>
      <c r="EW102" s="108"/>
      <c r="EX102" s="108"/>
      <c r="EY102" s="108"/>
      <c r="EZ102" s="108"/>
      <c r="FA102" s="108"/>
      <c r="FB102" s="108"/>
      <c r="FC102" s="108"/>
      <c r="FD102" s="108"/>
      <c r="FE102" s="108"/>
      <c r="FF102" s="108"/>
      <c r="FG102" s="108"/>
      <c r="FH102" s="108"/>
      <c r="FI102" s="108"/>
      <c r="FJ102" s="108"/>
      <c r="FK102" s="108"/>
      <c r="FL102" s="108"/>
      <c r="FM102" s="108"/>
      <c r="FN102" s="108"/>
      <c r="FO102" s="108"/>
      <c r="FP102" s="108"/>
      <c r="FQ102" s="108"/>
      <c r="FR102" s="108"/>
      <c r="FS102" s="108"/>
      <c r="FT102" s="108"/>
      <c r="FU102" s="108"/>
    </row>
    <row r="103" spans="1:177" s="2" customFormat="1" ht="15">
      <c r="A103" s="328" t="s">
        <v>53</v>
      </c>
      <c r="J103" s="179"/>
      <c r="K103" s="43"/>
      <c r="L103" s="85"/>
      <c r="M103" s="85"/>
      <c r="N103" s="87"/>
      <c r="O103" s="86"/>
      <c r="P103" s="86"/>
      <c r="Q103" s="86"/>
      <c r="R103" s="86"/>
      <c r="S103" s="86"/>
      <c r="T103" s="86"/>
      <c r="U103" s="86"/>
      <c r="V103" s="86"/>
      <c r="W103" s="86"/>
      <c r="X103" s="86"/>
      <c r="Y103" s="86"/>
      <c r="Z103" s="86"/>
      <c r="AA103" s="86"/>
      <c r="AB103" s="86"/>
      <c r="AC103" s="86"/>
      <c r="AD103" s="86"/>
      <c r="AE103" s="86"/>
      <c r="AF103" s="86"/>
      <c r="AG103" s="86"/>
      <c r="AH103" s="86"/>
      <c r="AI103" s="216">
        <f t="shared" si="0"/>
        <v>1036</v>
      </c>
      <c r="AJ103" s="217" t="str">
        <f t="shared" si="1"/>
        <v>Projekt 7</v>
      </c>
      <c r="AK103" s="101"/>
      <c r="AL103" s="206" t="str">
        <f t="shared" si="2"/>
        <v>1036-Projekt 7</v>
      </c>
      <c r="AM103" s="101"/>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46"/>
      <c r="BK103" s="46"/>
      <c r="BL103" s="46"/>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08"/>
      <c r="FF103" s="108"/>
      <c r="FG103" s="108"/>
      <c r="FH103" s="108"/>
      <c r="FI103" s="108"/>
      <c r="FJ103" s="108"/>
      <c r="FK103" s="108"/>
      <c r="FL103" s="108"/>
      <c r="FM103" s="108"/>
      <c r="FN103" s="108"/>
      <c r="FO103" s="108"/>
      <c r="FP103" s="108"/>
      <c r="FQ103" s="108"/>
      <c r="FR103" s="108"/>
      <c r="FS103" s="108"/>
      <c r="FT103" s="108"/>
      <c r="FU103" s="108"/>
    </row>
    <row r="104" spans="1:177" s="2" customFormat="1" ht="15">
      <c r="A104" s="328"/>
      <c r="J104" s="179"/>
      <c r="K104" s="43"/>
      <c r="L104" s="85"/>
      <c r="M104" s="85"/>
      <c r="N104" s="87"/>
      <c r="O104" s="86"/>
      <c r="P104" s="206"/>
      <c r="Q104" s="86"/>
      <c r="R104" s="86"/>
      <c r="S104" s="86"/>
      <c r="T104" s="86"/>
      <c r="U104" s="86"/>
      <c r="V104" s="86"/>
      <c r="W104" s="86"/>
      <c r="X104" s="86"/>
      <c r="Y104" s="86"/>
      <c r="Z104" s="86"/>
      <c r="AA104" s="86"/>
      <c r="AB104" s="86"/>
      <c r="AC104" s="86"/>
      <c r="AD104" s="86"/>
      <c r="AE104" s="86"/>
      <c r="AF104" s="86"/>
      <c r="AG104" s="86"/>
      <c r="AH104" s="86"/>
      <c r="AI104" s="216">
        <f t="shared" si="0"/>
        <v>1037</v>
      </c>
      <c r="AJ104" s="217" t="str">
        <f t="shared" si="1"/>
        <v>Projekt 8</v>
      </c>
      <c r="AK104" s="101"/>
      <c r="AL104" s="206" t="str">
        <f t="shared" si="2"/>
        <v>1037-Projekt 8</v>
      </c>
      <c r="AM104" s="101"/>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46"/>
      <c r="BK104" s="46"/>
      <c r="BL104" s="46"/>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R104" s="108"/>
      <c r="DS104" s="108"/>
      <c r="DT104" s="108"/>
      <c r="DU104" s="108"/>
      <c r="DV104" s="108"/>
      <c r="DW104" s="108"/>
      <c r="DX104" s="108"/>
      <c r="DY104" s="108"/>
      <c r="DZ104" s="108"/>
      <c r="EA104" s="108"/>
      <c r="EB104" s="108"/>
      <c r="EC104" s="108"/>
      <c r="ED104" s="108"/>
      <c r="EE104" s="108"/>
      <c r="EF104" s="108"/>
      <c r="EG104" s="108"/>
      <c r="EH104" s="108"/>
      <c r="EI104" s="108"/>
      <c r="EJ104" s="108"/>
      <c r="EK104" s="108"/>
      <c r="EL104" s="108"/>
      <c r="EM104" s="108"/>
      <c r="EN104" s="108"/>
      <c r="EO104" s="108"/>
      <c r="EP104" s="108"/>
      <c r="EQ104" s="108"/>
      <c r="ER104" s="108"/>
      <c r="ES104" s="108"/>
      <c r="ET104" s="108"/>
      <c r="EU104" s="108"/>
      <c r="EV104" s="108"/>
      <c r="EW104" s="108"/>
      <c r="EX104" s="108"/>
      <c r="EY104" s="108"/>
      <c r="EZ104" s="108"/>
      <c r="FA104" s="108"/>
      <c r="FB104" s="108"/>
      <c r="FC104" s="108"/>
      <c r="FD104" s="108"/>
      <c r="FE104" s="108"/>
      <c r="FF104" s="108"/>
      <c r="FG104" s="108"/>
      <c r="FH104" s="108"/>
      <c r="FI104" s="108"/>
      <c r="FJ104" s="108"/>
      <c r="FK104" s="108"/>
      <c r="FL104" s="108"/>
      <c r="FM104" s="108"/>
      <c r="FN104" s="108"/>
      <c r="FO104" s="108"/>
      <c r="FP104" s="108"/>
      <c r="FQ104" s="108"/>
      <c r="FR104" s="108"/>
      <c r="FS104" s="108"/>
      <c r="FT104" s="108"/>
      <c r="FU104" s="108"/>
    </row>
    <row r="105" spans="1:177" s="2" customFormat="1" ht="15">
      <c r="A105" s="328"/>
      <c r="J105" s="179"/>
      <c r="K105" s="43"/>
      <c r="L105" s="85"/>
      <c r="M105" s="85"/>
      <c r="N105" s="87"/>
      <c r="O105" s="87"/>
      <c r="P105" s="86"/>
      <c r="Q105" s="86"/>
      <c r="R105" s="86"/>
      <c r="S105" s="86"/>
      <c r="T105" s="86"/>
      <c r="U105" s="86"/>
      <c r="V105" s="86"/>
      <c r="W105" s="86"/>
      <c r="X105" s="86"/>
      <c r="Y105" s="86"/>
      <c r="Z105" s="86"/>
      <c r="AA105" s="86"/>
      <c r="AB105" s="86"/>
      <c r="AC105" s="86"/>
      <c r="AD105" s="86"/>
      <c r="AE105" s="86"/>
      <c r="AF105" s="86"/>
      <c r="AG105" s="206"/>
      <c r="AH105" s="86"/>
      <c r="AI105" s="216">
        <f t="shared" si="0"/>
        <v>1038</v>
      </c>
      <c r="AJ105" s="217" t="str">
        <f t="shared" si="1"/>
        <v>Projekt 9</v>
      </c>
      <c r="AK105" s="101"/>
      <c r="AL105" s="206" t="str">
        <f t="shared" si="2"/>
        <v>1038-Projekt 9</v>
      </c>
      <c r="AM105" s="101"/>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46"/>
      <c r="BK105" s="46"/>
      <c r="BL105" s="46"/>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8"/>
      <c r="FU105" s="108"/>
    </row>
    <row r="106" spans="1:177" s="2" customFormat="1" ht="15">
      <c r="A106" s="328" t="s">
        <v>53</v>
      </c>
      <c r="J106" s="179"/>
      <c r="K106" s="43"/>
      <c r="L106" s="85"/>
      <c r="M106" s="85"/>
      <c r="N106" s="87"/>
      <c r="O106" s="87"/>
      <c r="P106" s="86"/>
      <c r="Q106" s="86"/>
      <c r="R106" s="86"/>
      <c r="S106" s="86"/>
      <c r="T106" s="86"/>
      <c r="U106" s="86"/>
      <c r="V106" s="86"/>
      <c r="W106" s="86"/>
      <c r="X106" s="86"/>
      <c r="Y106" s="86"/>
      <c r="Z106" s="86"/>
      <c r="AA106" s="86"/>
      <c r="AB106" s="86"/>
      <c r="AC106" s="86"/>
      <c r="AD106" s="86"/>
      <c r="AE106" s="86"/>
      <c r="AF106" s="86"/>
      <c r="AG106" s="86"/>
      <c r="AH106" s="86"/>
      <c r="AI106" s="216">
        <f t="shared" si="0"/>
        <v>1039</v>
      </c>
      <c r="AJ106" s="217" t="str">
        <f t="shared" si="1"/>
        <v>Projekt 10</v>
      </c>
      <c r="AK106" s="101"/>
      <c r="AL106" s="206" t="str">
        <f t="shared" si="2"/>
        <v>1039-Projekt 10</v>
      </c>
      <c r="AM106" s="101"/>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46"/>
      <c r="BK106" s="46"/>
      <c r="BL106" s="46"/>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U106" s="108"/>
      <c r="DV106" s="108"/>
      <c r="DW106" s="108"/>
      <c r="DX106" s="108"/>
      <c r="DY106" s="108"/>
      <c r="DZ106" s="108"/>
      <c r="EA106" s="108"/>
      <c r="EB106" s="108"/>
      <c r="EC106" s="108"/>
      <c r="ED106" s="108"/>
      <c r="EE106" s="108"/>
      <c r="EF106" s="108"/>
      <c r="EG106" s="108"/>
      <c r="EH106" s="108"/>
      <c r="EI106" s="108"/>
      <c r="EJ106" s="108"/>
      <c r="EK106" s="108"/>
      <c r="EL106" s="108"/>
      <c r="EM106" s="108"/>
      <c r="EN106" s="108"/>
      <c r="EO106" s="108"/>
      <c r="EP106" s="108"/>
      <c r="EQ106" s="108"/>
      <c r="ER106" s="108"/>
      <c r="ES106" s="108"/>
      <c r="ET106" s="108"/>
      <c r="EU106" s="108"/>
      <c r="EV106" s="108"/>
      <c r="EW106" s="108"/>
      <c r="EX106" s="108"/>
      <c r="EY106" s="108"/>
      <c r="EZ106" s="108"/>
      <c r="FA106" s="108"/>
      <c r="FB106" s="108"/>
      <c r="FC106" s="108"/>
      <c r="FD106" s="108"/>
      <c r="FE106" s="108"/>
      <c r="FF106" s="108"/>
      <c r="FG106" s="108"/>
      <c r="FH106" s="108"/>
      <c r="FI106" s="108"/>
      <c r="FJ106" s="108"/>
      <c r="FK106" s="108"/>
      <c r="FL106" s="108"/>
      <c r="FM106" s="108"/>
      <c r="FN106" s="108"/>
      <c r="FO106" s="108"/>
      <c r="FP106" s="108"/>
      <c r="FQ106" s="108"/>
      <c r="FR106" s="108"/>
      <c r="FS106" s="108"/>
      <c r="FT106" s="108"/>
      <c r="FU106" s="108"/>
    </row>
    <row r="107" spans="1:177" s="2" customFormat="1" ht="15">
      <c r="A107" s="328"/>
      <c r="J107" s="179"/>
      <c r="K107" s="43"/>
      <c r="L107" s="85"/>
      <c r="M107" s="85"/>
      <c r="N107" s="87"/>
      <c r="O107" s="87"/>
      <c r="P107" s="86"/>
      <c r="Q107" s="86"/>
      <c r="R107" s="86"/>
      <c r="S107" s="86"/>
      <c r="T107" s="86"/>
      <c r="U107" s="86"/>
      <c r="V107" s="86"/>
      <c r="W107" s="86"/>
      <c r="X107" s="86"/>
      <c r="Y107" s="86"/>
      <c r="Z107" s="86"/>
      <c r="AA107" s="86"/>
      <c r="AB107" s="86"/>
      <c r="AC107" s="86"/>
      <c r="AD107" s="86"/>
      <c r="AE107" s="86"/>
      <c r="AF107" s="86"/>
      <c r="AG107" s="86"/>
      <c r="AH107" s="43"/>
      <c r="AI107" s="216">
        <f t="shared" si="0"/>
        <v>1040</v>
      </c>
      <c r="AJ107" s="217" t="str">
        <f t="shared" si="1"/>
        <v>Projekt 11</v>
      </c>
      <c r="AK107" s="101"/>
      <c r="AL107" s="206" t="str">
        <f t="shared" si="2"/>
        <v>1040-Projekt 11</v>
      </c>
      <c r="AM107" s="101"/>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46"/>
      <c r="BK107" s="46"/>
      <c r="BL107" s="46"/>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c r="DP107" s="108"/>
      <c r="DQ107" s="108"/>
      <c r="DR107" s="108"/>
      <c r="DS107" s="108"/>
      <c r="DT107" s="108"/>
      <c r="DU107" s="108"/>
      <c r="DV107" s="108"/>
      <c r="DW107" s="108"/>
      <c r="DX107" s="108"/>
      <c r="DY107" s="108"/>
      <c r="DZ107" s="108"/>
      <c r="EA107" s="108"/>
      <c r="EB107" s="108"/>
      <c r="EC107" s="108"/>
      <c r="ED107" s="108"/>
      <c r="EE107" s="108"/>
      <c r="EF107" s="108"/>
      <c r="EG107" s="108"/>
      <c r="EH107" s="108"/>
      <c r="EI107" s="108"/>
      <c r="EJ107" s="108"/>
      <c r="EK107" s="108"/>
      <c r="EL107" s="108"/>
      <c r="EM107" s="108"/>
      <c r="EN107" s="108"/>
      <c r="EO107" s="108"/>
      <c r="EP107" s="108"/>
      <c r="EQ107" s="108"/>
      <c r="ER107" s="108"/>
      <c r="ES107" s="108"/>
      <c r="ET107" s="108"/>
      <c r="EU107" s="108"/>
      <c r="EV107" s="108"/>
      <c r="EW107" s="108"/>
      <c r="EX107" s="108"/>
      <c r="EY107" s="108"/>
      <c r="EZ107" s="108"/>
      <c r="FA107" s="108"/>
      <c r="FB107" s="108"/>
      <c r="FC107" s="108"/>
      <c r="FD107" s="108"/>
      <c r="FE107" s="108"/>
      <c r="FF107" s="108"/>
      <c r="FG107" s="108"/>
      <c r="FH107" s="108"/>
      <c r="FI107" s="108"/>
      <c r="FJ107" s="108"/>
      <c r="FK107" s="108"/>
      <c r="FL107" s="108"/>
      <c r="FM107" s="108"/>
      <c r="FN107" s="108"/>
      <c r="FO107" s="108"/>
      <c r="FP107" s="108"/>
      <c r="FQ107" s="108"/>
      <c r="FR107" s="108"/>
      <c r="FS107" s="108"/>
      <c r="FT107" s="108"/>
      <c r="FU107" s="108"/>
    </row>
    <row r="108" spans="1:177" s="2" customFormat="1" ht="15">
      <c r="A108" s="328"/>
      <c r="J108" s="179"/>
      <c r="K108" s="43"/>
      <c r="L108" s="85"/>
      <c r="M108" s="85"/>
      <c r="N108" s="87"/>
      <c r="O108" s="87"/>
      <c r="P108" s="86"/>
      <c r="Q108" s="86"/>
      <c r="R108" s="86"/>
      <c r="S108" s="86"/>
      <c r="T108" s="86"/>
      <c r="U108" s="86"/>
      <c r="V108" s="86"/>
      <c r="W108" s="86"/>
      <c r="X108" s="86"/>
      <c r="Y108" s="86"/>
      <c r="Z108" s="86"/>
      <c r="AA108" s="86"/>
      <c r="AB108" s="86"/>
      <c r="AC108" s="86"/>
      <c r="AD108" s="86"/>
      <c r="AE108" s="86"/>
      <c r="AF108" s="86"/>
      <c r="AG108" s="86"/>
      <c r="AH108" s="86"/>
      <c r="AI108" s="216">
        <f t="shared" si="0"/>
        <v>1041</v>
      </c>
      <c r="AJ108" s="217" t="str">
        <f t="shared" si="1"/>
        <v>Projekt 12</v>
      </c>
      <c r="AK108" s="101"/>
      <c r="AL108" s="206" t="str">
        <f t="shared" si="2"/>
        <v>1041-Projekt 12</v>
      </c>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46"/>
      <c r="BK108" s="46"/>
      <c r="BL108" s="46"/>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c r="DP108" s="108"/>
      <c r="DQ108" s="108"/>
      <c r="DR108" s="108"/>
      <c r="DS108" s="108"/>
      <c r="DT108" s="108"/>
      <c r="DU108" s="108"/>
      <c r="DV108" s="108"/>
      <c r="DW108" s="108"/>
      <c r="DX108" s="108"/>
      <c r="DY108" s="108"/>
      <c r="DZ108" s="108"/>
      <c r="EA108" s="108"/>
      <c r="EB108" s="108"/>
      <c r="EC108" s="108"/>
      <c r="ED108" s="108"/>
      <c r="EE108" s="108"/>
      <c r="EF108" s="108"/>
      <c r="EG108" s="108"/>
      <c r="EH108" s="108"/>
      <c r="EI108" s="108"/>
      <c r="EJ108" s="108"/>
      <c r="EK108" s="108"/>
      <c r="EL108" s="108"/>
      <c r="EM108" s="108"/>
      <c r="EN108" s="108"/>
      <c r="EO108" s="108"/>
      <c r="EP108" s="108"/>
      <c r="EQ108" s="108"/>
      <c r="ER108" s="108"/>
      <c r="ES108" s="108"/>
      <c r="ET108" s="108"/>
      <c r="EU108" s="108"/>
      <c r="EV108" s="108"/>
      <c r="EW108" s="108"/>
      <c r="EX108" s="108"/>
      <c r="EY108" s="108"/>
      <c r="EZ108" s="108"/>
      <c r="FA108" s="108"/>
      <c r="FB108" s="108"/>
      <c r="FC108" s="108"/>
      <c r="FD108" s="108"/>
      <c r="FE108" s="108"/>
      <c r="FF108" s="108"/>
      <c r="FG108" s="108"/>
      <c r="FH108" s="108"/>
      <c r="FI108" s="108"/>
      <c r="FJ108" s="108"/>
      <c r="FK108" s="108"/>
      <c r="FL108" s="108"/>
      <c r="FM108" s="108"/>
      <c r="FN108" s="108"/>
      <c r="FO108" s="108"/>
      <c r="FP108" s="108"/>
      <c r="FQ108" s="108"/>
      <c r="FR108" s="108"/>
      <c r="FS108" s="108"/>
      <c r="FT108" s="108"/>
      <c r="FU108" s="108"/>
    </row>
    <row r="109" spans="1:177" s="2" customFormat="1" ht="15">
      <c r="A109" s="328" t="s">
        <v>54</v>
      </c>
      <c r="J109" s="179"/>
      <c r="K109" s="43"/>
      <c r="L109" s="85"/>
      <c r="M109" s="85"/>
      <c r="N109" s="87"/>
      <c r="O109" s="87"/>
      <c r="P109" s="86"/>
      <c r="Q109" s="86"/>
      <c r="R109" s="86"/>
      <c r="S109" s="86"/>
      <c r="T109" s="86"/>
      <c r="U109" s="86"/>
      <c r="V109" s="86"/>
      <c r="W109" s="86"/>
      <c r="X109" s="86"/>
      <c r="Y109" s="86"/>
      <c r="Z109" s="86"/>
      <c r="AA109" s="86"/>
      <c r="AB109" s="86"/>
      <c r="AC109" s="86"/>
      <c r="AD109" s="86"/>
      <c r="AE109" s="86"/>
      <c r="AF109" s="86"/>
      <c r="AG109" s="86"/>
      <c r="AH109" s="86"/>
      <c r="AI109" s="216">
        <f t="shared" si="0"/>
        <v>1042</v>
      </c>
      <c r="AJ109" s="217" t="str">
        <f t="shared" si="1"/>
        <v>Projekt 13</v>
      </c>
      <c r="AK109" s="101"/>
      <c r="AL109" s="206" t="str">
        <f t="shared" si="2"/>
        <v>1042-Projekt 13</v>
      </c>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46"/>
      <c r="BK109" s="46"/>
      <c r="BL109" s="46"/>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108"/>
      <c r="CU109" s="108"/>
      <c r="CV109" s="108"/>
      <c r="CW109" s="108"/>
      <c r="CX109" s="108"/>
      <c r="CY109" s="108"/>
      <c r="CZ109" s="108"/>
      <c r="DA109" s="108"/>
      <c r="DB109" s="108"/>
      <c r="DC109" s="108"/>
      <c r="DD109" s="108"/>
      <c r="DE109" s="108"/>
      <c r="DF109" s="108"/>
      <c r="DG109" s="108"/>
      <c r="DH109" s="108"/>
      <c r="DI109" s="108"/>
      <c r="DJ109" s="108"/>
      <c r="DK109" s="108"/>
      <c r="DL109" s="108"/>
      <c r="DM109" s="108"/>
      <c r="DN109" s="108"/>
      <c r="DO109" s="108"/>
      <c r="DP109" s="108"/>
      <c r="DQ109" s="108"/>
      <c r="DR109" s="108"/>
      <c r="DS109" s="108"/>
      <c r="DT109" s="108"/>
      <c r="DU109" s="108"/>
      <c r="DV109" s="108"/>
      <c r="DW109" s="108"/>
      <c r="DX109" s="108"/>
      <c r="DY109" s="108"/>
      <c r="DZ109" s="108"/>
      <c r="EA109" s="108"/>
      <c r="EB109" s="108"/>
      <c r="EC109" s="108"/>
      <c r="ED109" s="108"/>
      <c r="EE109" s="108"/>
      <c r="EF109" s="108"/>
      <c r="EG109" s="108"/>
      <c r="EH109" s="108"/>
      <c r="EI109" s="108"/>
      <c r="EJ109" s="108"/>
      <c r="EK109" s="108"/>
      <c r="EL109" s="108"/>
      <c r="EM109" s="108"/>
      <c r="EN109" s="108"/>
      <c r="EO109" s="108"/>
      <c r="EP109" s="108"/>
      <c r="EQ109" s="108"/>
      <c r="ER109" s="108"/>
      <c r="ES109" s="108"/>
      <c r="ET109" s="108"/>
      <c r="EU109" s="108"/>
      <c r="EV109" s="108"/>
      <c r="EW109" s="108"/>
      <c r="EX109" s="108"/>
      <c r="EY109" s="108"/>
      <c r="EZ109" s="108"/>
      <c r="FA109" s="108"/>
      <c r="FB109" s="108"/>
      <c r="FC109" s="108"/>
      <c r="FD109" s="108"/>
      <c r="FE109" s="108"/>
      <c r="FF109" s="108"/>
      <c r="FG109" s="108"/>
      <c r="FH109" s="108"/>
      <c r="FI109" s="108"/>
      <c r="FJ109" s="108"/>
      <c r="FK109" s="108"/>
      <c r="FL109" s="108"/>
      <c r="FM109" s="108"/>
      <c r="FN109" s="108"/>
      <c r="FO109" s="108"/>
      <c r="FP109" s="108"/>
      <c r="FQ109" s="108"/>
      <c r="FR109" s="108"/>
      <c r="FS109" s="108"/>
      <c r="FT109" s="108"/>
      <c r="FU109" s="108"/>
    </row>
    <row r="110" spans="1:177" s="2" customFormat="1" ht="15">
      <c r="A110" s="328"/>
      <c r="J110" s="179"/>
      <c r="K110" s="43"/>
      <c r="L110" s="85"/>
      <c r="M110" s="85"/>
      <c r="N110" s="87"/>
      <c r="O110" s="87"/>
      <c r="P110" s="86"/>
      <c r="Q110" s="86"/>
      <c r="R110" s="86"/>
      <c r="S110" s="86"/>
      <c r="T110" s="86"/>
      <c r="U110" s="86"/>
      <c r="V110" s="86"/>
      <c r="W110" s="86"/>
      <c r="X110" s="86"/>
      <c r="Y110" s="86"/>
      <c r="Z110" s="86"/>
      <c r="AA110" s="86"/>
      <c r="AB110" s="86"/>
      <c r="AC110" s="86"/>
      <c r="AD110" s="86"/>
      <c r="AE110" s="86"/>
      <c r="AF110" s="86"/>
      <c r="AG110" s="86"/>
      <c r="AH110" s="43"/>
      <c r="AI110" s="216">
        <f t="shared" si="0"/>
        <v>1043</v>
      </c>
      <c r="AJ110" s="217" t="str">
        <f t="shared" si="1"/>
        <v>Projekt 14</v>
      </c>
      <c r="AK110" s="101"/>
      <c r="AL110" s="206" t="str">
        <f t="shared" si="2"/>
        <v>1043-Projekt 14</v>
      </c>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46"/>
      <c r="BK110" s="46"/>
      <c r="BL110" s="46"/>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108"/>
      <c r="CU110" s="108"/>
      <c r="CV110" s="108"/>
      <c r="CW110" s="108"/>
      <c r="CX110" s="108"/>
      <c r="CY110" s="108"/>
      <c r="CZ110" s="108"/>
      <c r="DA110" s="108"/>
      <c r="DB110" s="108"/>
      <c r="DC110" s="108"/>
      <c r="DD110" s="108"/>
      <c r="DE110" s="108"/>
      <c r="DF110" s="108"/>
      <c r="DG110" s="108"/>
      <c r="DH110" s="108"/>
      <c r="DI110" s="108"/>
      <c r="DJ110" s="108"/>
      <c r="DK110" s="108"/>
      <c r="DL110" s="108"/>
      <c r="DM110" s="108"/>
      <c r="DN110" s="108"/>
      <c r="DO110" s="108"/>
      <c r="DP110" s="108"/>
      <c r="DQ110" s="108"/>
      <c r="DR110" s="108"/>
      <c r="DS110" s="108"/>
      <c r="DT110" s="108"/>
      <c r="DU110" s="108"/>
      <c r="DV110" s="108"/>
      <c r="DW110" s="108"/>
      <c r="DX110" s="108"/>
      <c r="DY110" s="108"/>
      <c r="DZ110" s="108"/>
      <c r="EA110" s="108"/>
      <c r="EB110" s="108"/>
      <c r="EC110" s="108"/>
      <c r="ED110" s="108"/>
      <c r="EE110" s="108"/>
      <c r="EF110" s="108"/>
      <c r="EG110" s="108"/>
      <c r="EH110" s="108"/>
      <c r="EI110" s="108"/>
      <c r="EJ110" s="108"/>
      <c r="EK110" s="108"/>
      <c r="EL110" s="108"/>
      <c r="EM110" s="108"/>
      <c r="EN110" s="108"/>
      <c r="EO110" s="108"/>
      <c r="EP110" s="108"/>
      <c r="EQ110" s="108"/>
      <c r="ER110" s="108"/>
      <c r="ES110" s="108"/>
      <c r="ET110" s="108"/>
      <c r="EU110" s="108"/>
      <c r="EV110" s="108"/>
      <c r="EW110" s="108"/>
      <c r="EX110" s="108"/>
      <c r="EY110" s="108"/>
      <c r="EZ110" s="108"/>
      <c r="FA110" s="108"/>
      <c r="FB110" s="108"/>
      <c r="FC110" s="108"/>
      <c r="FD110" s="108"/>
      <c r="FE110" s="108"/>
      <c r="FF110" s="108"/>
      <c r="FG110" s="108"/>
      <c r="FH110" s="108"/>
      <c r="FI110" s="108"/>
      <c r="FJ110" s="108"/>
      <c r="FK110" s="108"/>
      <c r="FL110" s="108"/>
      <c r="FM110" s="108"/>
      <c r="FN110" s="108"/>
      <c r="FO110" s="108"/>
      <c r="FP110" s="108"/>
      <c r="FQ110" s="108"/>
      <c r="FR110" s="108"/>
      <c r="FS110" s="108"/>
      <c r="FT110" s="108"/>
      <c r="FU110" s="108"/>
    </row>
    <row r="111" spans="1:177" s="2" customFormat="1" ht="15">
      <c r="A111" s="328"/>
      <c r="J111" s="179"/>
      <c r="K111" s="43"/>
      <c r="L111" s="85"/>
      <c r="M111" s="85"/>
      <c r="N111" s="87"/>
      <c r="O111" s="87"/>
      <c r="P111" s="86"/>
      <c r="Q111" s="86"/>
      <c r="R111" s="86"/>
      <c r="S111" s="86"/>
      <c r="T111" s="86"/>
      <c r="U111" s="86"/>
      <c r="V111" s="86"/>
      <c r="W111" s="86"/>
      <c r="X111" s="86"/>
      <c r="Y111" s="86"/>
      <c r="Z111" s="86"/>
      <c r="AA111" s="86"/>
      <c r="AB111" s="86"/>
      <c r="AC111" s="86"/>
      <c r="AD111" s="86"/>
      <c r="AE111" s="86"/>
      <c r="AF111" s="86"/>
      <c r="AG111" s="86"/>
      <c r="AH111" s="43"/>
      <c r="AI111" s="216">
        <f t="shared" si="0"/>
        <v>1044</v>
      </c>
      <c r="AJ111" s="217" t="str">
        <f t="shared" si="1"/>
        <v>Projekt 15</v>
      </c>
      <c r="AK111" s="101"/>
      <c r="AL111" s="206" t="str">
        <f t="shared" si="2"/>
        <v>1044-Projekt 15</v>
      </c>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46"/>
      <c r="BK111" s="46"/>
      <c r="BL111" s="46"/>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c r="DP111" s="108"/>
      <c r="DQ111" s="108"/>
      <c r="DR111" s="108"/>
      <c r="DS111" s="108"/>
      <c r="DT111" s="108"/>
      <c r="DU111" s="108"/>
      <c r="DV111" s="108"/>
      <c r="DW111" s="108"/>
      <c r="DX111" s="108"/>
      <c r="DY111" s="108"/>
      <c r="DZ111" s="108"/>
      <c r="EA111" s="108"/>
      <c r="EB111" s="108"/>
      <c r="EC111" s="108"/>
      <c r="ED111" s="108"/>
      <c r="EE111" s="108"/>
      <c r="EF111" s="108"/>
      <c r="EG111" s="108"/>
      <c r="EH111" s="108"/>
      <c r="EI111" s="108"/>
      <c r="EJ111" s="108"/>
      <c r="EK111" s="108"/>
      <c r="EL111" s="108"/>
      <c r="EM111" s="108"/>
      <c r="EN111" s="108"/>
      <c r="EO111" s="108"/>
      <c r="EP111" s="108"/>
      <c r="EQ111" s="108"/>
      <c r="ER111" s="108"/>
      <c r="ES111" s="108"/>
      <c r="ET111" s="108"/>
      <c r="EU111" s="108"/>
      <c r="EV111" s="108"/>
      <c r="EW111" s="108"/>
      <c r="EX111" s="108"/>
      <c r="EY111" s="108"/>
      <c r="EZ111" s="108"/>
      <c r="FA111" s="108"/>
      <c r="FB111" s="108"/>
      <c r="FC111" s="108"/>
      <c r="FD111" s="108"/>
      <c r="FE111" s="108"/>
      <c r="FF111" s="108"/>
      <c r="FG111" s="108"/>
      <c r="FH111" s="108"/>
      <c r="FI111" s="108"/>
      <c r="FJ111" s="108"/>
      <c r="FK111" s="108"/>
      <c r="FL111" s="108"/>
      <c r="FM111" s="108"/>
      <c r="FN111" s="108"/>
      <c r="FO111" s="108"/>
      <c r="FP111" s="108"/>
      <c r="FQ111" s="108"/>
      <c r="FR111" s="108"/>
      <c r="FS111" s="108"/>
      <c r="FT111" s="108"/>
      <c r="FU111" s="108"/>
    </row>
    <row r="112" spans="1:177" s="2" customFormat="1" ht="15">
      <c r="A112" s="328" t="s">
        <v>54</v>
      </c>
      <c r="J112" s="179"/>
      <c r="K112" s="43"/>
      <c r="L112" s="85"/>
      <c r="M112" s="85"/>
      <c r="N112" s="87"/>
      <c r="O112" s="86"/>
      <c r="P112" s="86"/>
      <c r="Q112" s="86"/>
      <c r="R112" s="86"/>
      <c r="S112" s="86"/>
      <c r="T112" s="86"/>
      <c r="U112" s="86"/>
      <c r="V112" s="86"/>
      <c r="W112" s="86"/>
      <c r="X112" s="86"/>
      <c r="Y112" s="86"/>
      <c r="Z112" s="86"/>
      <c r="AA112" s="86"/>
      <c r="AB112" s="86"/>
      <c r="AC112" s="86"/>
      <c r="AD112" s="86"/>
      <c r="AE112" s="86"/>
      <c r="AF112" s="86"/>
      <c r="AG112" s="86"/>
      <c r="AH112" s="43"/>
      <c r="AI112" s="216">
        <f t="shared" si="0"/>
        <v>1045</v>
      </c>
      <c r="AJ112" s="217" t="str">
        <f t="shared" si="1"/>
        <v>Projekt 16</v>
      </c>
      <c r="AK112" s="101"/>
      <c r="AL112" s="206" t="str">
        <f t="shared" si="2"/>
        <v>1045-Projekt 16</v>
      </c>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46"/>
      <c r="BK112" s="46"/>
      <c r="BL112" s="46"/>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c r="DR112" s="108"/>
      <c r="DS112" s="108"/>
      <c r="DT112" s="108"/>
      <c r="DU112" s="108"/>
      <c r="DV112" s="108"/>
      <c r="DW112" s="108"/>
      <c r="DX112" s="108"/>
      <c r="DY112" s="108"/>
      <c r="DZ112" s="108"/>
      <c r="EA112" s="108"/>
      <c r="EB112" s="108"/>
      <c r="EC112" s="108"/>
      <c r="ED112" s="108"/>
      <c r="EE112" s="108"/>
      <c r="EF112" s="108"/>
      <c r="EG112" s="108"/>
      <c r="EH112" s="108"/>
      <c r="EI112" s="108"/>
      <c r="EJ112" s="108"/>
      <c r="EK112" s="108"/>
      <c r="EL112" s="108"/>
      <c r="EM112" s="108"/>
      <c r="EN112" s="108"/>
      <c r="EO112" s="108"/>
      <c r="EP112" s="108"/>
      <c r="EQ112" s="108"/>
      <c r="ER112" s="108"/>
      <c r="ES112" s="108"/>
      <c r="ET112" s="108"/>
      <c r="EU112" s="108"/>
      <c r="EV112" s="108"/>
      <c r="EW112" s="108"/>
      <c r="EX112" s="108"/>
      <c r="EY112" s="108"/>
      <c r="EZ112" s="108"/>
      <c r="FA112" s="108"/>
      <c r="FB112" s="108"/>
      <c r="FC112" s="108"/>
      <c r="FD112" s="108"/>
      <c r="FE112" s="108"/>
      <c r="FF112" s="108"/>
      <c r="FG112" s="108"/>
      <c r="FH112" s="108"/>
      <c r="FI112" s="108"/>
      <c r="FJ112" s="108"/>
      <c r="FK112" s="108"/>
      <c r="FL112" s="108"/>
      <c r="FM112" s="108"/>
      <c r="FN112" s="108"/>
      <c r="FO112" s="108"/>
      <c r="FP112" s="108"/>
      <c r="FQ112" s="108"/>
      <c r="FR112" s="108"/>
      <c r="FS112" s="108"/>
      <c r="FT112" s="108"/>
      <c r="FU112" s="108"/>
    </row>
    <row r="113" spans="1:177" s="2" customFormat="1" ht="15">
      <c r="A113" s="328"/>
      <c r="J113" s="179"/>
      <c r="K113" s="43"/>
      <c r="L113" s="85"/>
      <c r="M113" s="85"/>
      <c r="N113" s="87"/>
      <c r="O113" s="86"/>
      <c r="P113" s="86"/>
      <c r="Q113" s="86"/>
      <c r="R113" s="86"/>
      <c r="S113" s="86"/>
      <c r="T113" s="86"/>
      <c r="U113" s="86"/>
      <c r="V113" s="86"/>
      <c r="W113" s="86"/>
      <c r="X113" s="86"/>
      <c r="Y113" s="86"/>
      <c r="Z113" s="86"/>
      <c r="AA113" s="86"/>
      <c r="AB113" s="86"/>
      <c r="AC113" s="86"/>
      <c r="AD113" s="86"/>
      <c r="AE113" s="86"/>
      <c r="AF113" s="86"/>
      <c r="AG113" s="86"/>
      <c r="AH113" s="43"/>
      <c r="AI113" s="216">
        <f t="shared" si="0"/>
        <v>1046</v>
      </c>
      <c r="AJ113" s="217" t="str">
        <f t="shared" si="1"/>
        <v>Projekt 17: Retail Design</v>
      </c>
      <c r="AK113" s="101"/>
      <c r="AL113" s="206" t="str">
        <f t="shared" si="2"/>
        <v>1046-Projekt 17: Retail Design</v>
      </c>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46"/>
      <c r="BK113" s="46"/>
      <c r="BL113" s="46"/>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108"/>
      <c r="CU113" s="108"/>
      <c r="CV113" s="108"/>
      <c r="CW113" s="108"/>
      <c r="CX113" s="108"/>
      <c r="CY113" s="108"/>
      <c r="CZ113" s="108"/>
      <c r="DA113" s="108"/>
      <c r="DB113" s="108"/>
      <c r="DC113" s="108"/>
      <c r="DD113" s="108"/>
      <c r="DE113" s="108"/>
      <c r="DF113" s="108"/>
      <c r="DG113" s="108"/>
      <c r="DH113" s="108"/>
      <c r="DI113" s="108"/>
      <c r="DJ113" s="108"/>
      <c r="DK113" s="108"/>
      <c r="DL113" s="108"/>
      <c r="DM113" s="108"/>
      <c r="DN113" s="108"/>
      <c r="DO113" s="108"/>
      <c r="DP113" s="108"/>
      <c r="DQ113" s="108"/>
      <c r="DR113" s="108"/>
      <c r="DS113" s="108"/>
      <c r="DT113" s="108"/>
      <c r="DU113" s="108"/>
      <c r="DV113" s="108"/>
      <c r="DW113" s="108"/>
      <c r="DX113" s="108"/>
      <c r="DY113" s="108"/>
      <c r="DZ113" s="108"/>
      <c r="EA113" s="108"/>
      <c r="EB113" s="108"/>
      <c r="EC113" s="108"/>
      <c r="ED113" s="108"/>
      <c r="EE113" s="108"/>
      <c r="EF113" s="108"/>
      <c r="EG113" s="108"/>
      <c r="EH113" s="108"/>
      <c r="EI113" s="108"/>
      <c r="EJ113" s="108"/>
      <c r="EK113" s="108"/>
      <c r="EL113" s="108"/>
      <c r="EM113" s="108"/>
      <c r="EN113" s="108"/>
      <c r="EO113" s="108"/>
      <c r="EP113" s="108"/>
      <c r="EQ113" s="108"/>
      <c r="ER113" s="108"/>
      <c r="ES113" s="108"/>
      <c r="ET113" s="108"/>
      <c r="EU113" s="108"/>
      <c r="EV113" s="108"/>
      <c r="EW113" s="108"/>
      <c r="EX113" s="108"/>
      <c r="EY113" s="108"/>
      <c r="EZ113" s="108"/>
      <c r="FA113" s="108"/>
      <c r="FB113" s="108"/>
      <c r="FC113" s="108"/>
      <c r="FD113" s="108"/>
      <c r="FE113" s="108"/>
      <c r="FF113" s="108"/>
      <c r="FG113" s="108"/>
      <c r="FH113" s="108"/>
      <c r="FI113" s="108"/>
      <c r="FJ113" s="108"/>
      <c r="FK113" s="108"/>
      <c r="FL113" s="108"/>
      <c r="FM113" s="108"/>
      <c r="FN113" s="108"/>
      <c r="FO113" s="108"/>
      <c r="FP113" s="108"/>
      <c r="FQ113" s="108"/>
      <c r="FR113" s="108"/>
      <c r="FS113" s="108"/>
      <c r="FT113" s="108"/>
      <c r="FU113" s="108"/>
    </row>
    <row r="114" spans="1:177" s="2" customFormat="1" ht="15">
      <c r="A114" s="328"/>
      <c r="J114" s="179"/>
      <c r="K114" s="43"/>
      <c r="L114" s="85"/>
      <c r="M114" s="85"/>
      <c r="N114" s="87"/>
      <c r="O114" s="86"/>
      <c r="P114" s="86"/>
      <c r="Q114" s="86"/>
      <c r="R114" s="86"/>
      <c r="S114" s="86"/>
      <c r="T114" s="86"/>
      <c r="U114" s="86"/>
      <c r="V114" s="86"/>
      <c r="W114" s="86"/>
      <c r="X114" s="86"/>
      <c r="Y114" s="86"/>
      <c r="Z114" s="86"/>
      <c r="AA114" s="86"/>
      <c r="AB114" s="86"/>
      <c r="AC114" s="86"/>
      <c r="AD114" s="86"/>
      <c r="AE114" s="86"/>
      <c r="AF114" s="86"/>
      <c r="AG114" s="86"/>
      <c r="AH114" s="43"/>
      <c r="AI114" s="216">
        <f t="shared" si="0"/>
        <v>1047</v>
      </c>
      <c r="AJ114" s="217" t="str">
        <f t="shared" si="1"/>
        <v>Projekt 18: Retail Kommunikation</v>
      </c>
      <c r="AK114" s="101"/>
      <c r="AL114" s="206" t="str">
        <f t="shared" si="2"/>
        <v>1047-Projekt 18: Retail Kommunikation</v>
      </c>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46"/>
      <c r="BK114" s="46"/>
      <c r="BL114" s="46"/>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c r="DP114" s="108"/>
      <c r="DQ114" s="108"/>
      <c r="DR114" s="108"/>
      <c r="DS114" s="108"/>
      <c r="DT114" s="108"/>
      <c r="DU114" s="108"/>
      <c r="DV114" s="108"/>
      <c r="DW114" s="108"/>
      <c r="DX114" s="108"/>
      <c r="DY114" s="108"/>
      <c r="DZ114" s="108"/>
      <c r="EA114" s="108"/>
      <c r="EB114" s="108"/>
      <c r="EC114" s="108"/>
      <c r="ED114" s="108"/>
      <c r="EE114" s="108"/>
      <c r="EF114" s="108"/>
      <c r="EG114" s="108"/>
      <c r="EH114" s="108"/>
      <c r="EI114" s="108"/>
      <c r="EJ114" s="108"/>
      <c r="EK114" s="108"/>
      <c r="EL114" s="108"/>
      <c r="EM114" s="108"/>
      <c r="EN114" s="108"/>
      <c r="EO114" s="108"/>
      <c r="EP114" s="108"/>
      <c r="EQ114" s="108"/>
      <c r="ER114" s="108"/>
      <c r="ES114" s="108"/>
      <c r="ET114" s="108"/>
      <c r="EU114" s="108"/>
      <c r="EV114" s="108"/>
      <c r="EW114" s="108"/>
      <c r="EX114" s="108"/>
      <c r="EY114" s="108"/>
      <c r="EZ114" s="108"/>
      <c r="FA114" s="108"/>
      <c r="FB114" s="108"/>
      <c r="FC114" s="108"/>
      <c r="FD114" s="108"/>
      <c r="FE114" s="108"/>
      <c r="FF114" s="108"/>
      <c r="FG114" s="108"/>
      <c r="FH114" s="108"/>
      <c r="FI114" s="108"/>
      <c r="FJ114" s="108"/>
      <c r="FK114" s="108"/>
      <c r="FL114" s="108"/>
      <c r="FM114" s="108"/>
      <c r="FN114" s="108"/>
      <c r="FO114" s="108"/>
      <c r="FP114" s="108"/>
      <c r="FQ114" s="108"/>
      <c r="FR114" s="108"/>
      <c r="FS114" s="108"/>
      <c r="FT114" s="108"/>
      <c r="FU114" s="108"/>
    </row>
    <row r="115" spans="1:177" s="2" customFormat="1" ht="15">
      <c r="A115" s="328" t="s">
        <v>54</v>
      </c>
      <c r="J115" s="179"/>
      <c r="K115" s="43"/>
      <c r="L115" s="85"/>
      <c r="M115" s="85"/>
      <c r="N115" s="87"/>
      <c r="O115" s="86"/>
      <c r="P115" s="86"/>
      <c r="Q115" s="86"/>
      <c r="R115" s="86"/>
      <c r="S115" s="86"/>
      <c r="T115" s="86"/>
      <c r="U115" s="86"/>
      <c r="V115" s="86"/>
      <c r="W115" s="86"/>
      <c r="X115" s="86"/>
      <c r="Y115" s="86"/>
      <c r="Z115" s="86"/>
      <c r="AA115" s="86"/>
      <c r="AB115" s="86"/>
      <c r="AC115" s="86"/>
      <c r="AD115" s="86"/>
      <c r="AE115" s="86"/>
      <c r="AF115" s="86"/>
      <c r="AG115" s="86"/>
      <c r="AH115" s="43"/>
      <c r="AI115" s="216">
        <f t="shared" si="0"/>
        <v>1048</v>
      </c>
      <c r="AJ115" s="217" t="str">
        <f t="shared" si="1"/>
        <v>Projekt 19: Raum &amp; Kommunikation</v>
      </c>
      <c r="AK115" s="101"/>
      <c r="AL115" s="206" t="str">
        <f t="shared" si="2"/>
        <v>1048-Projekt 19: Raum &amp; Kommunikation</v>
      </c>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46"/>
      <c r="BK115" s="46"/>
      <c r="BL115" s="46"/>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108"/>
      <c r="CU115" s="108"/>
      <c r="CV115" s="108"/>
      <c r="CW115" s="108"/>
      <c r="CX115" s="108"/>
      <c r="CY115" s="108"/>
      <c r="CZ115" s="108"/>
      <c r="DA115" s="108"/>
      <c r="DB115" s="108"/>
      <c r="DC115" s="108"/>
      <c r="DD115" s="108"/>
      <c r="DE115" s="108"/>
      <c r="DF115" s="108"/>
      <c r="DG115" s="108"/>
      <c r="DH115" s="108"/>
      <c r="DI115" s="108"/>
      <c r="DJ115" s="108"/>
      <c r="DK115" s="108"/>
      <c r="DL115" s="108"/>
      <c r="DM115" s="108"/>
      <c r="DN115" s="108"/>
      <c r="DO115" s="108"/>
      <c r="DP115" s="108"/>
      <c r="DQ115" s="108"/>
      <c r="DR115" s="108"/>
      <c r="DS115" s="108"/>
      <c r="DT115" s="108"/>
      <c r="DU115" s="108"/>
      <c r="DV115" s="108"/>
      <c r="DW115" s="108"/>
      <c r="DX115" s="108"/>
      <c r="DY115" s="108"/>
      <c r="DZ115" s="108"/>
      <c r="EA115" s="108"/>
      <c r="EB115" s="108"/>
      <c r="EC115" s="108"/>
      <c r="ED115" s="108"/>
      <c r="EE115" s="108"/>
      <c r="EF115" s="108"/>
      <c r="EG115" s="108"/>
      <c r="EH115" s="108"/>
      <c r="EI115" s="108"/>
      <c r="EJ115" s="108"/>
      <c r="EK115" s="108"/>
      <c r="EL115" s="108"/>
      <c r="EM115" s="108"/>
      <c r="EN115" s="108"/>
      <c r="EO115" s="108"/>
      <c r="EP115" s="108"/>
      <c r="EQ115" s="108"/>
      <c r="ER115" s="108"/>
      <c r="ES115" s="108"/>
      <c r="ET115" s="108"/>
      <c r="EU115" s="108"/>
      <c r="EV115" s="108"/>
      <c r="EW115" s="108"/>
      <c r="EX115" s="108"/>
      <c r="EY115" s="108"/>
      <c r="EZ115" s="108"/>
      <c r="FA115" s="108"/>
      <c r="FB115" s="108"/>
      <c r="FC115" s="108"/>
      <c r="FD115" s="108"/>
      <c r="FE115" s="108"/>
      <c r="FF115" s="108"/>
      <c r="FG115" s="108"/>
      <c r="FH115" s="108"/>
      <c r="FI115" s="108"/>
      <c r="FJ115" s="108"/>
      <c r="FK115" s="108"/>
      <c r="FL115" s="108"/>
      <c r="FM115" s="108"/>
      <c r="FN115" s="108"/>
      <c r="FO115" s="108"/>
      <c r="FP115" s="108"/>
      <c r="FQ115" s="108"/>
      <c r="FR115" s="108"/>
      <c r="FS115" s="108"/>
      <c r="FT115" s="108"/>
      <c r="FU115" s="108"/>
    </row>
    <row r="116" spans="1:177" s="2" customFormat="1" ht="15">
      <c r="A116" s="328"/>
      <c r="J116" s="179"/>
      <c r="K116" s="43"/>
      <c r="L116" s="47"/>
      <c r="M116" s="47"/>
      <c r="N116" s="236"/>
      <c r="O116" s="46"/>
      <c r="P116" s="206"/>
      <c r="Q116" s="46"/>
      <c r="R116" s="46"/>
      <c r="S116" s="46"/>
      <c r="T116" s="46"/>
      <c r="U116" s="46"/>
      <c r="V116" s="46"/>
      <c r="W116" s="46"/>
      <c r="X116" s="46"/>
      <c r="Y116" s="46"/>
      <c r="Z116" s="46"/>
      <c r="AA116" s="46"/>
      <c r="AB116" s="46"/>
      <c r="AC116" s="46"/>
      <c r="AD116" s="46"/>
      <c r="AE116" s="86"/>
      <c r="AF116" s="86"/>
      <c r="AG116" s="86"/>
      <c r="AH116" s="43"/>
      <c r="AI116" s="216">
        <f t="shared" si="0"/>
        <v>1049</v>
      </c>
      <c r="AJ116" s="217" t="str">
        <f t="shared" si="1"/>
        <v>Projekt 20: Visual Merchandising</v>
      </c>
      <c r="AK116" s="101"/>
      <c r="AL116" s="206" t="str">
        <f t="shared" si="2"/>
        <v>1049-Projekt 20: Visual Merchandising</v>
      </c>
      <c r="AM116" s="86"/>
      <c r="AN116" s="46"/>
      <c r="AO116" s="46"/>
      <c r="AP116" s="46"/>
      <c r="AQ116" s="46"/>
      <c r="AR116" s="46"/>
      <c r="AS116" s="46"/>
      <c r="AT116" s="46"/>
      <c r="AU116" s="46"/>
      <c r="AV116" s="46"/>
      <c r="AW116" s="46"/>
      <c r="AX116" s="46"/>
      <c r="AY116" s="46"/>
      <c r="AZ116" s="46"/>
      <c r="BA116" s="46"/>
      <c r="BB116" s="46"/>
      <c r="BC116" s="86"/>
      <c r="BD116" s="46"/>
      <c r="BE116" s="46"/>
      <c r="BF116" s="46"/>
      <c r="BG116" s="46"/>
      <c r="BH116" s="46"/>
      <c r="BI116" s="46"/>
      <c r="BJ116" s="46"/>
      <c r="BK116" s="46"/>
      <c r="BL116" s="46"/>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c r="DP116" s="108"/>
      <c r="DQ116" s="108"/>
      <c r="DR116" s="108"/>
      <c r="DS116" s="108"/>
      <c r="DT116" s="108"/>
      <c r="DU116" s="108"/>
      <c r="DV116" s="108"/>
      <c r="DW116" s="108"/>
      <c r="DX116" s="108"/>
      <c r="DY116" s="108"/>
      <c r="DZ116" s="108"/>
      <c r="EA116" s="108"/>
      <c r="EB116" s="108"/>
      <c r="EC116" s="108"/>
      <c r="ED116" s="108"/>
      <c r="EE116" s="108"/>
      <c r="EF116" s="108"/>
      <c r="EG116" s="108"/>
      <c r="EH116" s="108"/>
      <c r="EI116" s="108"/>
      <c r="EJ116" s="108"/>
      <c r="EK116" s="108"/>
      <c r="EL116" s="108"/>
      <c r="EM116" s="108"/>
      <c r="EN116" s="108"/>
      <c r="EO116" s="108"/>
      <c r="EP116" s="108"/>
      <c r="EQ116" s="108"/>
      <c r="ER116" s="108"/>
      <c r="ES116" s="108"/>
      <c r="ET116" s="108"/>
      <c r="EU116" s="108"/>
      <c r="EV116" s="108"/>
      <c r="EW116" s="108"/>
      <c r="EX116" s="108"/>
      <c r="EY116" s="108"/>
      <c r="EZ116" s="108"/>
      <c r="FA116" s="108"/>
      <c r="FB116" s="108"/>
      <c r="FC116" s="108"/>
      <c r="FD116" s="108"/>
      <c r="FE116" s="108"/>
      <c r="FF116" s="108"/>
      <c r="FG116" s="108"/>
      <c r="FH116" s="108"/>
      <c r="FI116" s="108"/>
      <c r="FJ116" s="108"/>
      <c r="FK116" s="108"/>
      <c r="FL116" s="108"/>
      <c r="FM116" s="108"/>
      <c r="FN116" s="108"/>
      <c r="FO116" s="108"/>
      <c r="FP116" s="108"/>
      <c r="FQ116" s="108"/>
      <c r="FR116" s="108"/>
      <c r="FS116" s="108"/>
      <c r="FT116" s="108"/>
      <c r="FU116" s="108"/>
    </row>
    <row r="117" spans="1:177" s="2" customFormat="1" ht="15">
      <c r="A117" s="328"/>
      <c r="J117" s="179"/>
      <c r="K117" s="43"/>
      <c r="L117" s="47"/>
      <c r="M117" s="47"/>
      <c r="N117" s="236"/>
      <c r="O117" s="46"/>
      <c r="P117" s="46"/>
      <c r="Q117" s="46"/>
      <c r="R117" s="46"/>
      <c r="S117" s="46"/>
      <c r="T117" s="46"/>
      <c r="U117" s="46"/>
      <c r="V117" s="46"/>
      <c r="W117" s="46"/>
      <c r="X117" s="46"/>
      <c r="Y117" s="46"/>
      <c r="Z117" s="46"/>
      <c r="AA117" s="46"/>
      <c r="AB117" s="46"/>
      <c r="AC117" s="46"/>
      <c r="AD117" s="46"/>
      <c r="AE117" s="86"/>
      <c r="AF117" s="86"/>
      <c r="AG117" s="86"/>
      <c r="AH117" s="43"/>
      <c r="AI117" s="216">
        <f t="shared" si="0"/>
        <v>1050</v>
      </c>
      <c r="AJ117" s="217" t="str">
        <f t="shared" si="1"/>
        <v>Projekt 21: Shop Design</v>
      </c>
      <c r="AK117" s="101"/>
      <c r="AL117" s="206" t="str">
        <f t="shared" si="2"/>
        <v>1050-Projekt 21: Shop Design</v>
      </c>
      <c r="AM117" s="86"/>
      <c r="AN117" s="46"/>
      <c r="AO117" s="46"/>
      <c r="AP117" s="46"/>
      <c r="AQ117" s="46"/>
      <c r="AR117" s="46"/>
      <c r="AS117" s="46"/>
      <c r="AT117" s="46"/>
      <c r="AU117" s="46"/>
      <c r="AV117" s="46"/>
      <c r="AW117" s="46"/>
      <c r="AX117" s="46"/>
      <c r="AY117" s="46"/>
      <c r="AZ117" s="46"/>
      <c r="BA117" s="46"/>
      <c r="BB117" s="46"/>
      <c r="BC117" s="86"/>
      <c r="BD117" s="46"/>
      <c r="BE117" s="46"/>
      <c r="BF117" s="46"/>
      <c r="BG117" s="46"/>
      <c r="BH117" s="46"/>
      <c r="BI117" s="46"/>
      <c r="BJ117" s="46"/>
      <c r="BK117" s="46"/>
      <c r="BL117" s="46"/>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R117" s="108"/>
      <c r="DS117" s="108"/>
      <c r="DT117" s="108"/>
      <c r="DU117" s="108"/>
      <c r="DV117" s="108"/>
      <c r="DW117" s="108"/>
      <c r="DX117" s="108"/>
      <c r="DY117" s="108"/>
      <c r="DZ117" s="108"/>
      <c r="EA117" s="108"/>
      <c r="EB117" s="108"/>
      <c r="EC117" s="108"/>
      <c r="ED117" s="108"/>
      <c r="EE117" s="108"/>
      <c r="EF117" s="108"/>
      <c r="EG117" s="108"/>
      <c r="EH117" s="108"/>
      <c r="EI117" s="108"/>
      <c r="EJ117" s="108"/>
      <c r="EK117" s="108"/>
      <c r="EL117" s="108"/>
      <c r="EM117" s="108"/>
      <c r="EN117" s="108"/>
      <c r="EO117" s="108"/>
      <c r="EP117" s="108"/>
      <c r="EQ117" s="108"/>
      <c r="ER117" s="108"/>
      <c r="ES117" s="108"/>
      <c r="ET117" s="108"/>
      <c r="EU117" s="108"/>
      <c r="EV117" s="108"/>
      <c r="EW117" s="108"/>
      <c r="EX117" s="108"/>
      <c r="EY117" s="108"/>
      <c r="EZ117" s="108"/>
      <c r="FA117" s="108"/>
      <c r="FB117" s="108"/>
      <c r="FC117" s="108"/>
      <c r="FD117" s="108"/>
      <c r="FE117" s="108"/>
      <c r="FF117" s="108"/>
      <c r="FG117" s="108"/>
      <c r="FH117" s="108"/>
      <c r="FI117" s="108"/>
      <c r="FJ117" s="108"/>
      <c r="FK117" s="108"/>
      <c r="FL117" s="108"/>
      <c r="FM117" s="108"/>
      <c r="FN117" s="108"/>
      <c r="FO117" s="108"/>
      <c r="FP117" s="108"/>
      <c r="FQ117" s="108"/>
      <c r="FR117" s="108"/>
      <c r="FS117" s="108"/>
      <c r="FT117" s="108"/>
      <c r="FU117" s="108"/>
    </row>
    <row r="118" spans="1:177" s="2" customFormat="1" ht="15">
      <c r="A118" s="328" t="s">
        <v>84</v>
      </c>
      <c r="J118" s="179"/>
      <c r="K118" s="43"/>
      <c r="L118" s="47"/>
      <c r="M118" s="47"/>
      <c r="N118" s="236"/>
      <c r="O118" s="46"/>
      <c r="P118" s="46"/>
      <c r="Q118" s="46"/>
      <c r="R118" s="46"/>
      <c r="S118" s="46"/>
      <c r="T118" s="46"/>
      <c r="U118" s="46"/>
      <c r="V118" s="46"/>
      <c r="W118" s="46"/>
      <c r="X118" s="46"/>
      <c r="Y118" s="46"/>
      <c r="Z118" s="46"/>
      <c r="AA118" s="46"/>
      <c r="AB118" s="46"/>
      <c r="AC118" s="46"/>
      <c r="AD118" s="46"/>
      <c r="AE118" s="86"/>
      <c r="AF118" s="86"/>
      <c r="AG118" s="86"/>
      <c r="AH118" s="43"/>
      <c r="AI118" s="216">
        <f t="shared" si="0"/>
        <v>1072</v>
      </c>
      <c r="AJ118" s="217" t="str">
        <f t="shared" si="1"/>
        <v>Internationale Perspektiven &amp; Positionen</v>
      </c>
      <c r="AK118" s="101"/>
      <c r="AL118" s="206" t="str">
        <f t="shared" si="2"/>
        <v>1072-Internationale Perspektiven &amp; Positionen</v>
      </c>
      <c r="AM118" s="86"/>
      <c r="AN118" s="46"/>
      <c r="AO118" s="46"/>
      <c r="AP118" s="46"/>
      <c r="AQ118" s="46"/>
      <c r="AR118" s="46"/>
      <c r="AS118" s="46"/>
      <c r="AT118" s="46"/>
      <c r="AU118" s="46"/>
      <c r="AV118" s="46"/>
      <c r="AW118" s="46"/>
      <c r="AX118" s="46"/>
      <c r="AY118" s="46"/>
      <c r="AZ118" s="46"/>
      <c r="BA118" s="46"/>
      <c r="BB118" s="46"/>
      <c r="BC118" s="86"/>
      <c r="BD118" s="46"/>
      <c r="BE118" s="46"/>
      <c r="BF118" s="46"/>
      <c r="BG118" s="46"/>
      <c r="BH118" s="46"/>
      <c r="BI118" s="46"/>
      <c r="BJ118" s="46"/>
      <c r="BK118" s="46"/>
      <c r="BL118" s="46"/>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108"/>
      <c r="CU118" s="108"/>
      <c r="CV118" s="108"/>
      <c r="CW118" s="108"/>
      <c r="CX118" s="108"/>
      <c r="CY118" s="108"/>
      <c r="CZ118" s="108"/>
      <c r="DA118" s="108"/>
      <c r="DB118" s="108"/>
      <c r="DC118" s="108"/>
      <c r="DD118" s="108"/>
      <c r="DE118" s="108"/>
      <c r="DF118" s="108"/>
      <c r="DG118" s="108"/>
      <c r="DH118" s="108"/>
      <c r="DI118" s="108"/>
      <c r="DJ118" s="108"/>
      <c r="DK118" s="108"/>
      <c r="DL118" s="108"/>
      <c r="DM118" s="108"/>
      <c r="DN118" s="108"/>
      <c r="DO118" s="108"/>
      <c r="DP118" s="108"/>
      <c r="DQ118" s="108"/>
      <c r="DR118" s="108"/>
      <c r="DS118" s="108"/>
      <c r="DT118" s="108"/>
      <c r="DU118" s="108"/>
      <c r="DV118" s="108"/>
      <c r="DW118" s="108"/>
      <c r="DX118" s="108"/>
      <c r="DY118" s="108"/>
      <c r="DZ118" s="108"/>
      <c r="EA118" s="108"/>
      <c r="EB118" s="108"/>
      <c r="EC118" s="108"/>
      <c r="ED118" s="108"/>
      <c r="EE118" s="108"/>
      <c r="EF118" s="108"/>
      <c r="EG118" s="108"/>
      <c r="EH118" s="108"/>
      <c r="EI118" s="108"/>
      <c r="EJ118" s="108"/>
      <c r="EK118" s="108"/>
      <c r="EL118" s="108"/>
      <c r="EM118" s="108"/>
      <c r="EN118" s="108"/>
      <c r="EO118" s="108"/>
      <c r="EP118" s="108"/>
      <c r="EQ118" s="108"/>
      <c r="ER118" s="108"/>
      <c r="ES118" s="108"/>
      <c r="ET118" s="108"/>
      <c r="EU118" s="108"/>
      <c r="EV118" s="108"/>
      <c r="EW118" s="108"/>
      <c r="EX118" s="108"/>
      <c r="EY118" s="108"/>
      <c r="EZ118" s="108"/>
      <c r="FA118" s="108"/>
      <c r="FB118" s="108"/>
      <c r="FC118" s="108"/>
      <c r="FD118" s="108"/>
      <c r="FE118" s="108"/>
      <c r="FF118" s="108"/>
      <c r="FG118" s="108"/>
      <c r="FH118" s="108"/>
      <c r="FI118" s="108"/>
      <c r="FJ118" s="108"/>
      <c r="FK118" s="108"/>
      <c r="FL118" s="108"/>
      <c r="FM118" s="108"/>
      <c r="FN118" s="108"/>
      <c r="FO118" s="108"/>
      <c r="FP118" s="108"/>
      <c r="FQ118" s="108"/>
      <c r="FR118" s="108"/>
      <c r="FS118" s="108"/>
      <c r="FT118" s="108"/>
      <c r="FU118" s="108"/>
    </row>
    <row r="119" spans="1:177" s="2" customFormat="1" ht="15">
      <c r="A119" s="328"/>
      <c r="J119" s="179"/>
      <c r="K119" s="43"/>
      <c r="L119" s="47"/>
      <c r="M119" s="47"/>
      <c r="N119" s="236"/>
      <c r="O119" s="46"/>
      <c r="P119" s="46"/>
      <c r="Q119" s="46"/>
      <c r="R119" s="46"/>
      <c r="S119" s="46"/>
      <c r="T119" s="46"/>
      <c r="U119" s="46"/>
      <c r="V119" s="46"/>
      <c r="W119" s="46"/>
      <c r="X119" s="46"/>
      <c r="Y119" s="46"/>
      <c r="Z119" s="46"/>
      <c r="AA119" s="46"/>
      <c r="AB119" s="46"/>
      <c r="AC119" s="46"/>
      <c r="AD119" s="46"/>
      <c r="AE119" s="86"/>
      <c r="AF119" s="86"/>
      <c r="AG119" s="86"/>
      <c r="AH119" s="43"/>
      <c r="AI119" s="87"/>
      <c r="AJ119" s="217"/>
      <c r="AK119" s="86"/>
      <c r="AL119" s="86"/>
      <c r="AM119" s="86"/>
      <c r="AN119" s="46"/>
      <c r="AO119" s="46"/>
      <c r="AP119" s="46"/>
      <c r="AQ119" s="46"/>
      <c r="AR119" s="46"/>
      <c r="AS119" s="46"/>
      <c r="AT119" s="46"/>
      <c r="AU119" s="46"/>
      <c r="AV119" s="46"/>
      <c r="AW119" s="46"/>
      <c r="AX119" s="46"/>
      <c r="AY119" s="46"/>
      <c r="AZ119" s="46"/>
      <c r="BA119" s="46"/>
      <c r="BB119" s="46"/>
      <c r="BC119" s="86"/>
      <c r="BD119" s="46"/>
      <c r="BE119" s="46"/>
      <c r="BF119" s="46"/>
      <c r="BG119" s="46"/>
      <c r="BH119" s="46"/>
      <c r="BI119" s="46"/>
      <c r="BJ119" s="46"/>
      <c r="BK119" s="46"/>
      <c r="BL119" s="46"/>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108"/>
      <c r="CU119" s="108"/>
      <c r="CV119" s="108"/>
      <c r="CW119" s="108"/>
      <c r="CX119" s="108"/>
      <c r="CY119" s="108"/>
      <c r="CZ119" s="108"/>
      <c r="DA119" s="108"/>
      <c r="DB119" s="108"/>
      <c r="DC119" s="108"/>
      <c r="DD119" s="108"/>
      <c r="DE119" s="108"/>
      <c r="DF119" s="108"/>
      <c r="DG119" s="108"/>
      <c r="DH119" s="108"/>
      <c r="DI119" s="108"/>
      <c r="DJ119" s="108"/>
      <c r="DK119" s="108"/>
      <c r="DL119" s="108"/>
      <c r="DM119" s="108"/>
      <c r="DN119" s="108"/>
      <c r="DO119" s="108"/>
      <c r="DP119" s="108"/>
      <c r="DQ119" s="108"/>
      <c r="DR119" s="108"/>
      <c r="DS119" s="108"/>
      <c r="DT119" s="108"/>
      <c r="DU119" s="108"/>
      <c r="DV119" s="108"/>
      <c r="DW119" s="108"/>
      <c r="DX119" s="108"/>
      <c r="DY119" s="108"/>
      <c r="DZ119" s="108"/>
      <c r="EA119" s="108"/>
      <c r="EB119" s="108"/>
      <c r="EC119" s="108"/>
      <c r="ED119" s="108"/>
      <c r="EE119" s="108"/>
      <c r="EF119" s="108"/>
      <c r="EG119" s="108"/>
      <c r="EH119" s="108"/>
      <c r="EI119" s="108"/>
      <c r="EJ119" s="108"/>
      <c r="EK119" s="108"/>
      <c r="EL119" s="108"/>
      <c r="EM119" s="108"/>
      <c r="EN119" s="108"/>
      <c r="EO119" s="108"/>
      <c r="EP119" s="108"/>
      <c r="EQ119" s="108"/>
      <c r="ER119" s="108"/>
      <c r="ES119" s="108"/>
      <c r="ET119" s="108"/>
      <c r="EU119" s="108"/>
      <c r="EV119" s="108"/>
      <c r="EW119" s="108"/>
      <c r="EX119" s="108"/>
      <c r="EY119" s="108"/>
      <c r="EZ119" s="108"/>
      <c r="FA119" s="108"/>
      <c r="FB119" s="108"/>
      <c r="FC119" s="108"/>
      <c r="FD119" s="108"/>
      <c r="FE119" s="108"/>
      <c r="FF119" s="108"/>
      <c r="FG119" s="108"/>
      <c r="FH119" s="108"/>
      <c r="FI119" s="108"/>
      <c r="FJ119" s="108"/>
      <c r="FK119" s="108"/>
      <c r="FL119" s="108"/>
      <c r="FM119" s="108"/>
      <c r="FN119" s="108"/>
      <c r="FO119" s="108"/>
      <c r="FP119" s="108"/>
      <c r="FQ119" s="108"/>
      <c r="FR119" s="108"/>
      <c r="FS119" s="108"/>
      <c r="FT119" s="108"/>
      <c r="FU119" s="108"/>
    </row>
    <row r="120" spans="1:177" s="2" customFormat="1" ht="15">
      <c r="A120" s="328"/>
      <c r="J120" s="179"/>
      <c r="K120" s="43"/>
      <c r="L120" s="47"/>
      <c r="M120" s="47"/>
      <c r="N120" s="236"/>
      <c r="O120" s="46"/>
      <c r="P120" s="46"/>
      <c r="Q120" s="46"/>
      <c r="R120" s="46"/>
      <c r="S120" s="46"/>
      <c r="T120" s="46"/>
      <c r="U120" s="46"/>
      <c r="V120" s="46"/>
      <c r="W120" s="46"/>
      <c r="X120" s="46"/>
      <c r="Y120" s="46"/>
      <c r="Z120" s="46"/>
      <c r="AA120" s="46"/>
      <c r="AB120" s="46"/>
      <c r="AC120" s="46"/>
      <c r="AD120" s="46"/>
      <c r="AE120" s="86"/>
      <c r="AF120" s="86"/>
      <c r="AG120" s="86"/>
      <c r="AH120" s="43"/>
      <c r="AI120" s="87"/>
      <c r="AJ120" s="217"/>
      <c r="AK120" s="86"/>
      <c r="AL120" s="86"/>
      <c r="AM120" s="86"/>
      <c r="AN120" s="46"/>
      <c r="AO120" s="46"/>
      <c r="AP120" s="46"/>
      <c r="AQ120" s="46"/>
      <c r="AR120" s="46"/>
      <c r="AS120" s="46"/>
      <c r="AT120" s="46"/>
      <c r="AU120" s="46"/>
      <c r="AV120" s="46"/>
      <c r="AW120" s="46"/>
      <c r="AX120" s="46"/>
      <c r="AY120" s="46"/>
      <c r="AZ120" s="46"/>
      <c r="BA120" s="46"/>
      <c r="BB120" s="46"/>
      <c r="BC120" s="86"/>
      <c r="BD120" s="46"/>
      <c r="BE120" s="46"/>
      <c r="BF120" s="46"/>
      <c r="BG120" s="46"/>
      <c r="BH120" s="46"/>
      <c r="BI120" s="46"/>
      <c r="BJ120" s="46"/>
      <c r="BK120" s="46"/>
      <c r="BL120" s="46"/>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c r="DP120" s="108"/>
      <c r="DQ120" s="108"/>
      <c r="DR120" s="108"/>
      <c r="DS120" s="108"/>
      <c r="DT120" s="108"/>
      <c r="DU120" s="108"/>
      <c r="DV120" s="108"/>
      <c r="DW120" s="108"/>
      <c r="DX120" s="108"/>
      <c r="DY120" s="108"/>
      <c r="DZ120" s="108"/>
      <c r="EA120" s="108"/>
      <c r="EB120" s="108"/>
      <c r="EC120" s="108"/>
      <c r="ED120" s="108"/>
      <c r="EE120" s="108"/>
      <c r="EF120" s="108"/>
      <c r="EG120" s="108"/>
      <c r="EH120" s="108"/>
      <c r="EI120" s="108"/>
      <c r="EJ120" s="108"/>
      <c r="EK120" s="108"/>
      <c r="EL120" s="108"/>
      <c r="EM120" s="108"/>
      <c r="EN120" s="108"/>
      <c r="EO120" s="108"/>
      <c r="EP120" s="108"/>
      <c r="EQ120" s="108"/>
      <c r="ER120" s="108"/>
      <c r="ES120" s="108"/>
      <c r="ET120" s="108"/>
      <c r="EU120" s="108"/>
      <c r="EV120" s="108"/>
      <c r="EW120" s="108"/>
      <c r="EX120" s="108"/>
      <c r="EY120" s="108"/>
      <c r="EZ120" s="108"/>
      <c r="FA120" s="108"/>
      <c r="FB120" s="108"/>
      <c r="FC120" s="108"/>
      <c r="FD120" s="108"/>
      <c r="FE120" s="108"/>
      <c r="FF120" s="108"/>
      <c r="FG120" s="108"/>
      <c r="FH120" s="108"/>
      <c r="FI120" s="108"/>
      <c r="FJ120" s="108"/>
      <c r="FK120" s="108"/>
      <c r="FL120" s="108"/>
      <c r="FM120" s="108"/>
      <c r="FN120" s="108"/>
      <c r="FO120" s="108"/>
      <c r="FP120" s="108"/>
      <c r="FQ120" s="108"/>
      <c r="FR120" s="108"/>
      <c r="FS120" s="108"/>
      <c r="FT120" s="108"/>
      <c r="FU120" s="108"/>
    </row>
    <row r="121" spans="1:177" s="2" customFormat="1" ht="15">
      <c r="A121" s="328" t="s">
        <v>55</v>
      </c>
      <c r="J121" s="179"/>
      <c r="K121" s="43"/>
      <c r="L121" s="47"/>
      <c r="M121" s="47"/>
      <c r="N121" s="236"/>
      <c r="O121" s="46"/>
      <c r="P121" s="46"/>
      <c r="Q121" s="46"/>
      <c r="R121" s="46"/>
      <c r="S121" s="46"/>
      <c r="T121" s="46"/>
      <c r="U121" s="46"/>
      <c r="V121" s="46"/>
      <c r="W121" s="46"/>
      <c r="X121" s="46"/>
      <c r="Y121" s="46"/>
      <c r="Z121" s="46"/>
      <c r="AA121" s="46"/>
      <c r="AB121" s="46"/>
      <c r="AC121" s="46"/>
      <c r="AD121" s="46"/>
      <c r="AE121" s="86"/>
      <c r="AF121" s="86"/>
      <c r="AG121" s="86"/>
      <c r="AH121" s="43"/>
      <c r="AI121" s="87"/>
      <c r="AJ121" s="217"/>
      <c r="AK121" s="86"/>
      <c r="AL121" s="206" t="s">
        <v>16</v>
      </c>
      <c r="AM121" s="86"/>
      <c r="AN121" s="46"/>
      <c r="AO121" s="46"/>
      <c r="AP121" s="46"/>
      <c r="AQ121" s="46"/>
      <c r="AR121" s="46"/>
      <c r="AS121" s="46"/>
      <c r="AT121" s="46"/>
      <c r="AU121" s="46"/>
      <c r="AV121" s="46"/>
      <c r="AW121" s="46"/>
      <c r="AX121" s="46"/>
      <c r="AY121" s="46"/>
      <c r="AZ121" s="46"/>
      <c r="BA121" s="46"/>
      <c r="BB121" s="46"/>
      <c r="BC121" s="86"/>
      <c r="BD121" s="46"/>
      <c r="BE121" s="46"/>
      <c r="BF121" s="46"/>
      <c r="BG121" s="46"/>
      <c r="BH121" s="46"/>
      <c r="BI121" s="46"/>
      <c r="BJ121" s="46"/>
      <c r="BK121" s="46"/>
      <c r="BL121" s="46"/>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108"/>
      <c r="CU121" s="108"/>
      <c r="CV121" s="108"/>
      <c r="CW121" s="108"/>
      <c r="CX121" s="108"/>
      <c r="CY121" s="108"/>
      <c r="CZ121" s="108"/>
      <c r="DA121" s="108"/>
      <c r="DB121" s="108"/>
      <c r="DC121" s="108"/>
      <c r="DD121" s="108"/>
      <c r="DE121" s="108"/>
      <c r="DF121" s="108"/>
      <c r="DG121" s="108"/>
      <c r="DH121" s="108"/>
      <c r="DI121" s="108"/>
      <c r="DJ121" s="108"/>
      <c r="DK121" s="108"/>
      <c r="DL121" s="108"/>
      <c r="DM121" s="108"/>
      <c r="DN121" s="108"/>
      <c r="DO121" s="108"/>
      <c r="DP121" s="108"/>
      <c r="DQ121" s="108"/>
      <c r="DR121" s="108"/>
      <c r="DS121" s="108"/>
      <c r="DT121" s="108"/>
      <c r="DU121" s="108"/>
      <c r="DV121" s="108"/>
      <c r="DW121" s="108"/>
      <c r="DX121" s="108"/>
      <c r="DY121" s="108"/>
      <c r="DZ121" s="108"/>
      <c r="EA121" s="108"/>
      <c r="EB121" s="108"/>
      <c r="EC121" s="108"/>
      <c r="ED121" s="108"/>
      <c r="EE121" s="108"/>
      <c r="EF121" s="108"/>
      <c r="EG121" s="108"/>
      <c r="EH121" s="108"/>
      <c r="EI121" s="108"/>
      <c r="EJ121" s="108"/>
      <c r="EK121" s="108"/>
      <c r="EL121" s="108"/>
      <c r="EM121" s="108"/>
      <c r="EN121" s="108"/>
      <c r="EO121" s="108"/>
      <c r="EP121" s="108"/>
      <c r="EQ121" s="108"/>
      <c r="ER121" s="108"/>
      <c r="ES121" s="108"/>
      <c r="ET121" s="108"/>
      <c r="EU121" s="108"/>
      <c r="EV121" s="108"/>
      <c r="EW121" s="108"/>
      <c r="EX121" s="108"/>
      <c r="EY121" s="108"/>
      <c r="EZ121" s="108"/>
      <c r="FA121" s="108"/>
      <c r="FB121" s="108"/>
      <c r="FC121" s="108"/>
      <c r="FD121" s="108"/>
      <c r="FE121" s="108"/>
      <c r="FF121" s="108"/>
      <c r="FG121" s="108"/>
      <c r="FH121" s="108"/>
      <c r="FI121" s="108"/>
      <c r="FJ121" s="108"/>
      <c r="FK121" s="108"/>
      <c r="FL121" s="108"/>
      <c r="FM121" s="108"/>
      <c r="FN121" s="108"/>
      <c r="FO121" s="108"/>
      <c r="FP121" s="108"/>
      <c r="FQ121" s="108"/>
      <c r="FR121" s="108"/>
      <c r="FS121" s="108"/>
      <c r="FT121" s="108"/>
      <c r="FU121" s="108"/>
    </row>
    <row r="122" spans="1:177" s="2" customFormat="1" ht="15">
      <c r="A122" s="328"/>
      <c r="J122" s="179"/>
      <c r="K122" s="43"/>
      <c r="L122" s="47"/>
      <c r="M122" s="47"/>
      <c r="N122" s="236"/>
      <c r="O122" s="46"/>
      <c r="P122" s="46"/>
      <c r="Q122" s="46"/>
      <c r="R122" s="46"/>
      <c r="S122" s="46"/>
      <c r="T122" s="46"/>
      <c r="U122" s="46"/>
      <c r="V122" s="46"/>
      <c r="W122" s="46"/>
      <c r="X122" s="46"/>
      <c r="Y122" s="46"/>
      <c r="Z122" s="46"/>
      <c r="AA122" s="46"/>
      <c r="AB122" s="46"/>
      <c r="AC122" s="46"/>
      <c r="AD122" s="46"/>
      <c r="AE122" s="86"/>
      <c r="AF122" s="43"/>
      <c r="AG122" s="206"/>
      <c r="AH122" s="43"/>
      <c r="AI122" s="216">
        <f aca="true" t="shared" si="3" ref="AI122:AJ128">B60</f>
        <v>1073</v>
      </c>
      <c r="AJ122" s="217" t="str">
        <f t="shared" si="3"/>
        <v>Studio 1: Grafik Design</v>
      </c>
      <c r="AK122" s="87"/>
      <c r="AL122" s="206" t="str">
        <f>AI122&amp;"-"&amp;AJ122</f>
        <v>1073-Studio 1: Grafik Design</v>
      </c>
      <c r="AM122" s="86"/>
      <c r="AN122" s="46"/>
      <c r="AO122" s="46"/>
      <c r="AP122" s="46"/>
      <c r="AQ122" s="46"/>
      <c r="AR122" s="46"/>
      <c r="AS122" s="46"/>
      <c r="AT122" s="46"/>
      <c r="AU122" s="46"/>
      <c r="AV122" s="46"/>
      <c r="AW122" s="46"/>
      <c r="AX122" s="46"/>
      <c r="AY122" s="46"/>
      <c r="AZ122" s="46"/>
      <c r="BA122" s="46"/>
      <c r="BB122" s="46"/>
      <c r="BC122" s="86"/>
      <c r="BD122" s="46"/>
      <c r="BE122" s="46"/>
      <c r="BF122" s="46"/>
      <c r="BG122" s="46"/>
      <c r="BH122" s="46"/>
      <c r="BI122" s="46"/>
      <c r="BJ122" s="46"/>
      <c r="BK122" s="46"/>
      <c r="BL122" s="46"/>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c r="DP122" s="108"/>
      <c r="DQ122" s="108"/>
      <c r="DR122" s="108"/>
      <c r="DS122" s="108"/>
      <c r="DT122" s="108"/>
      <c r="DU122" s="108"/>
      <c r="DV122" s="108"/>
      <c r="DW122" s="108"/>
      <c r="DX122" s="108"/>
      <c r="DY122" s="108"/>
      <c r="DZ122" s="108"/>
      <c r="EA122" s="108"/>
      <c r="EB122" s="108"/>
      <c r="EC122" s="108"/>
      <c r="ED122" s="108"/>
      <c r="EE122" s="108"/>
      <c r="EF122" s="108"/>
      <c r="EG122" s="108"/>
      <c r="EH122" s="108"/>
      <c r="EI122" s="108"/>
      <c r="EJ122" s="108"/>
      <c r="EK122" s="108"/>
      <c r="EL122" s="108"/>
      <c r="EM122" s="108"/>
      <c r="EN122" s="108"/>
      <c r="EO122" s="108"/>
      <c r="EP122" s="108"/>
      <c r="EQ122" s="108"/>
      <c r="ER122" s="108"/>
      <c r="ES122" s="108"/>
      <c r="ET122" s="108"/>
      <c r="EU122" s="108"/>
      <c r="EV122" s="108"/>
      <c r="EW122" s="108"/>
      <c r="EX122" s="108"/>
      <c r="EY122" s="108"/>
      <c r="EZ122" s="108"/>
      <c r="FA122" s="108"/>
      <c r="FB122" s="108"/>
      <c r="FC122" s="108"/>
      <c r="FD122" s="108"/>
      <c r="FE122" s="108"/>
      <c r="FF122" s="108"/>
      <c r="FG122" s="108"/>
      <c r="FH122" s="108"/>
      <c r="FI122" s="108"/>
      <c r="FJ122" s="108"/>
      <c r="FK122" s="108"/>
      <c r="FL122" s="108"/>
      <c r="FM122" s="108"/>
      <c r="FN122" s="108"/>
      <c r="FO122" s="108"/>
      <c r="FP122" s="108"/>
      <c r="FQ122" s="108"/>
      <c r="FR122" s="108"/>
      <c r="FS122" s="108"/>
      <c r="FT122" s="108"/>
      <c r="FU122" s="108"/>
    </row>
    <row r="123" spans="1:177" s="2" customFormat="1" ht="15">
      <c r="A123" s="328"/>
      <c r="J123" s="179"/>
      <c r="K123" s="43"/>
      <c r="L123" s="47"/>
      <c r="M123" s="47"/>
      <c r="N123" s="236"/>
      <c r="O123" s="46"/>
      <c r="P123" s="46"/>
      <c r="Q123" s="46"/>
      <c r="R123" s="46"/>
      <c r="S123" s="46"/>
      <c r="T123" s="46"/>
      <c r="U123" s="46"/>
      <c r="V123" s="46"/>
      <c r="W123" s="46"/>
      <c r="X123" s="46"/>
      <c r="Y123" s="46"/>
      <c r="Z123" s="46"/>
      <c r="AA123" s="46"/>
      <c r="AB123" s="46"/>
      <c r="AC123" s="46"/>
      <c r="AD123" s="46"/>
      <c r="AE123" s="43"/>
      <c r="AF123" s="43"/>
      <c r="AG123" s="206"/>
      <c r="AH123" s="43"/>
      <c r="AI123" s="216">
        <f t="shared" si="3"/>
        <v>1074</v>
      </c>
      <c r="AJ123" s="217" t="str">
        <f t="shared" si="3"/>
        <v>Studio 2: Civic Design</v>
      </c>
      <c r="AK123" s="87"/>
      <c r="AL123" s="206" t="str">
        <f aca="true" t="shared" si="4" ref="AL123:AL128">AI123&amp;"-"&amp;AJ123</f>
        <v>1074-Studio 2: Civic Design</v>
      </c>
      <c r="AM123" s="86"/>
      <c r="AN123" s="46"/>
      <c r="AO123" s="46"/>
      <c r="AP123" s="46"/>
      <c r="AQ123" s="46"/>
      <c r="AR123" s="46"/>
      <c r="AS123" s="46"/>
      <c r="AT123" s="46"/>
      <c r="AU123" s="46"/>
      <c r="AV123" s="46"/>
      <c r="AW123" s="46"/>
      <c r="AX123" s="46"/>
      <c r="AY123" s="46"/>
      <c r="AZ123" s="46"/>
      <c r="BA123" s="46"/>
      <c r="BB123" s="46"/>
      <c r="BC123" s="86"/>
      <c r="BD123" s="46"/>
      <c r="BE123" s="46"/>
      <c r="BF123" s="46"/>
      <c r="BG123" s="46"/>
      <c r="BH123" s="46"/>
      <c r="BI123" s="46"/>
      <c r="BJ123" s="46"/>
      <c r="BK123" s="46"/>
      <c r="BL123" s="46"/>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108"/>
      <c r="CU123" s="108"/>
      <c r="CV123" s="108"/>
      <c r="CW123" s="108"/>
      <c r="CX123" s="108"/>
      <c r="CY123" s="108"/>
      <c r="CZ123" s="108"/>
      <c r="DA123" s="108"/>
      <c r="DB123" s="108"/>
      <c r="DC123" s="108"/>
      <c r="DD123" s="108"/>
      <c r="DE123" s="108"/>
      <c r="DF123" s="108"/>
      <c r="DG123" s="108"/>
      <c r="DH123" s="108"/>
      <c r="DI123" s="108"/>
      <c r="DJ123" s="108"/>
      <c r="DK123" s="108"/>
      <c r="DL123" s="108"/>
      <c r="DM123" s="108"/>
      <c r="DN123" s="108"/>
      <c r="DO123" s="108"/>
      <c r="DP123" s="108"/>
      <c r="DQ123" s="108"/>
      <c r="DR123" s="108"/>
      <c r="DS123" s="108"/>
      <c r="DT123" s="108"/>
      <c r="DU123" s="108"/>
      <c r="DV123" s="108"/>
      <c r="DW123" s="108"/>
      <c r="DX123" s="108"/>
      <c r="DY123" s="108"/>
      <c r="DZ123" s="108"/>
      <c r="EA123" s="108"/>
      <c r="EB123" s="108"/>
      <c r="EC123" s="108"/>
      <c r="ED123" s="108"/>
      <c r="EE123" s="108"/>
      <c r="EF123" s="108"/>
      <c r="EG123" s="108"/>
      <c r="EH123" s="108"/>
      <c r="EI123" s="108"/>
      <c r="EJ123" s="108"/>
      <c r="EK123" s="108"/>
      <c r="EL123" s="108"/>
      <c r="EM123" s="108"/>
      <c r="EN123" s="108"/>
      <c r="EO123" s="108"/>
      <c r="EP123" s="108"/>
      <c r="EQ123" s="108"/>
      <c r="ER123" s="108"/>
      <c r="ES123" s="108"/>
      <c r="ET123" s="108"/>
      <c r="EU123" s="108"/>
      <c r="EV123" s="108"/>
      <c r="EW123" s="108"/>
      <c r="EX123" s="108"/>
      <c r="EY123" s="108"/>
      <c r="EZ123" s="108"/>
      <c r="FA123" s="108"/>
      <c r="FB123" s="108"/>
      <c r="FC123" s="108"/>
      <c r="FD123" s="108"/>
      <c r="FE123" s="108"/>
      <c r="FF123" s="108"/>
      <c r="FG123" s="108"/>
      <c r="FH123" s="108"/>
      <c r="FI123" s="108"/>
      <c r="FJ123" s="108"/>
      <c r="FK123" s="108"/>
      <c r="FL123" s="108"/>
      <c r="FM123" s="108"/>
      <c r="FN123" s="108"/>
      <c r="FO123" s="108"/>
      <c r="FP123" s="108"/>
      <c r="FQ123" s="108"/>
      <c r="FR123" s="108"/>
      <c r="FS123" s="108"/>
      <c r="FT123" s="108"/>
      <c r="FU123" s="108"/>
    </row>
    <row r="124" spans="1:177" s="2" customFormat="1" ht="15">
      <c r="A124" s="328" t="s">
        <v>55</v>
      </c>
      <c r="J124" s="179"/>
      <c r="K124" s="43"/>
      <c r="L124" s="47"/>
      <c r="M124" s="47"/>
      <c r="N124" s="236"/>
      <c r="O124" s="46"/>
      <c r="P124" s="46"/>
      <c r="Q124" s="46"/>
      <c r="R124" s="46"/>
      <c r="S124" s="46"/>
      <c r="T124" s="46"/>
      <c r="U124" s="46"/>
      <c r="V124" s="46"/>
      <c r="W124" s="46"/>
      <c r="X124" s="46"/>
      <c r="Y124" s="46"/>
      <c r="Z124" s="46"/>
      <c r="AA124" s="46"/>
      <c r="AB124" s="46"/>
      <c r="AC124" s="46"/>
      <c r="AD124" s="46"/>
      <c r="AE124" s="43"/>
      <c r="AF124" s="43"/>
      <c r="AG124" s="206"/>
      <c r="AH124" s="43"/>
      <c r="AI124" s="216">
        <f t="shared" si="3"/>
        <v>1075</v>
      </c>
      <c r="AJ124" s="217" t="str">
        <f t="shared" si="3"/>
        <v>Studio 3: Retail Design</v>
      </c>
      <c r="AK124" s="87"/>
      <c r="AL124" s="206" t="str">
        <f t="shared" si="4"/>
        <v>1075-Studio 3: Retail Design</v>
      </c>
      <c r="AM124" s="86"/>
      <c r="AN124" s="46"/>
      <c r="AO124" s="46"/>
      <c r="AP124" s="46"/>
      <c r="AQ124" s="46"/>
      <c r="AR124" s="46"/>
      <c r="AS124" s="46"/>
      <c r="AT124" s="46"/>
      <c r="AU124" s="46"/>
      <c r="AV124" s="46"/>
      <c r="AW124" s="46"/>
      <c r="AX124" s="46"/>
      <c r="AY124" s="46"/>
      <c r="AZ124" s="46"/>
      <c r="BA124" s="46"/>
      <c r="BB124" s="46"/>
      <c r="BC124" s="86"/>
      <c r="BD124" s="46"/>
      <c r="BE124" s="46"/>
      <c r="BF124" s="46"/>
      <c r="BG124" s="46"/>
      <c r="BH124" s="46"/>
      <c r="BI124" s="46"/>
      <c r="BJ124" s="46"/>
      <c r="BK124" s="46"/>
      <c r="BL124" s="46"/>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108"/>
      <c r="CU124" s="108"/>
      <c r="CV124" s="108"/>
      <c r="CW124" s="108"/>
      <c r="CX124" s="108"/>
      <c r="CY124" s="108"/>
      <c r="CZ124" s="108"/>
      <c r="DA124" s="108"/>
      <c r="DB124" s="108"/>
      <c r="DC124" s="108"/>
      <c r="DD124" s="108"/>
      <c r="DE124" s="108"/>
      <c r="DF124" s="108"/>
      <c r="DG124" s="108"/>
      <c r="DH124" s="108"/>
      <c r="DI124" s="108"/>
      <c r="DJ124" s="108"/>
      <c r="DK124" s="108"/>
      <c r="DL124" s="108"/>
      <c r="DM124" s="108"/>
      <c r="DN124" s="108"/>
      <c r="DO124" s="108"/>
      <c r="DP124" s="108"/>
      <c r="DQ124" s="108"/>
      <c r="DR124" s="108"/>
      <c r="DS124" s="108"/>
      <c r="DT124" s="108"/>
      <c r="DU124" s="108"/>
      <c r="DV124" s="108"/>
      <c r="DW124" s="108"/>
      <c r="DX124" s="108"/>
      <c r="DY124" s="108"/>
      <c r="DZ124" s="108"/>
      <c r="EA124" s="108"/>
      <c r="EB124" s="108"/>
      <c r="EC124" s="108"/>
      <c r="ED124" s="108"/>
      <c r="EE124" s="108"/>
      <c r="EF124" s="108"/>
      <c r="EG124" s="108"/>
      <c r="EH124" s="108"/>
      <c r="EI124" s="108"/>
      <c r="EJ124" s="108"/>
      <c r="EK124" s="108"/>
      <c r="EL124" s="108"/>
      <c r="EM124" s="108"/>
      <c r="EN124" s="108"/>
      <c r="EO124" s="108"/>
      <c r="EP124" s="108"/>
      <c r="EQ124" s="108"/>
      <c r="ER124" s="108"/>
      <c r="ES124" s="108"/>
      <c r="ET124" s="108"/>
      <c r="EU124" s="108"/>
      <c r="EV124" s="108"/>
      <c r="EW124" s="108"/>
      <c r="EX124" s="108"/>
      <c r="EY124" s="108"/>
      <c r="EZ124" s="108"/>
      <c r="FA124" s="108"/>
      <c r="FB124" s="108"/>
      <c r="FC124" s="108"/>
      <c r="FD124" s="108"/>
      <c r="FE124" s="108"/>
      <c r="FF124" s="108"/>
      <c r="FG124" s="108"/>
      <c r="FH124" s="108"/>
      <c r="FI124" s="108"/>
      <c r="FJ124" s="108"/>
      <c r="FK124" s="108"/>
      <c r="FL124" s="108"/>
      <c r="FM124" s="108"/>
      <c r="FN124" s="108"/>
      <c r="FO124" s="108"/>
      <c r="FP124" s="108"/>
      <c r="FQ124" s="108"/>
      <c r="FR124" s="108"/>
      <c r="FS124" s="108"/>
      <c r="FT124" s="108"/>
      <c r="FU124" s="108"/>
    </row>
    <row r="125" spans="1:177" s="2" customFormat="1" ht="15">
      <c r="A125" s="328"/>
      <c r="J125" s="179"/>
      <c r="K125" s="43"/>
      <c r="L125" s="47"/>
      <c r="M125" s="47"/>
      <c r="N125" s="236"/>
      <c r="O125" s="46"/>
      <c r="P125" s="46"/>
      <c r="Q125" s="46"/>
      <c r="R125" s="46"/>
      <c r="S125" s="46"/>
      <c r="T125" s="46"/>
      <c r="U125" s="46"/>
      <c r="V125" s="46"/>
      <c r="W125" s="46"/>
      <c r="X125" s="46"/>
      <c r="Y125" s="46"/>
      <c r="Z125" s="46"/>
      <c r="AA125" s="46"/>
      <c r="AB125" s="46"/>
      <c r="AC125" s="46"/>
      <c r="AD125" s="46"/>
      <c r="AE125" s="43"/>
      <c r="AF125" s="43"/>
      <c r="AG125" s="206"/>
      <c r="AH125" s="43"/>
      <c r="AI125" s="216">
        <f t="shared" si="3"/>
        <v>1076</v>
      </c>
      <c r="AJ125" s="217" t="str">
        <f t="shared" si="3"/>
        <v>Studio 4: Experimentelles Design</v>
      </c>
      <c r="AK125" s="87"/>
      <c r="AL125" s="206" t="str">
        <f t="shared" si="4"/>
        <v>1076-Studio 4: Experimentelles Design</v>
      </c>
      <c r="AM125" s="86"/>
      <c r="AN125" s="46"/>
      <c r="AO125" s="46"/>
      <c r="AP125" s="46"/>
      <c r="AQ125" s="46"/>
      <c r="AR125" s="46"/>
      <c r="AS125" s="46"/>
      <c r="AT125" s="46"/>
      <c r="AU125" s="46"/>
      <c r="AV125" s="46"/>
      <c r="AW125" s="46"/>
      <c r="AX125" s="46"/>
      <c r="AY125" s="46"/>
      <c r="AZ125" s="46"/>
      <c r="BA125" s="46"/>
      <c r="BB125" s="46"/>
      <c r="BC125" s="86"/>
      <c r="BD125" s="46"/>
      <c r="BE125" s="46"/>
      <c r="BF125" s="46"/>
      <c r="BG125" s="46"/>
      <c r="BH125" s="46"/>
      <c r="BI125" s="46"/>
      <c r="BJ125" s="46"/>
      <c r="BK125" s="46"/>
      <c r="BL125" s="46"/>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108"/>
      <c r="CU125" s="108"/>
      <c r="CV125" s="108"/>
      <c r="CW125" s="108"/>
      <c r="CX125" s="108"/>
      <c r="CY125" s="108"/>
      <c r="CZ125" s="108"/>
      <c r="DA125" s="108"/>
      <c r="DB125" s="108"/>
      <c r="DC125" s="108"/>
      <c r="DD125" s="108"/>
      <c r="DE125" s="108"/>
      <c r="DF125" s="108"/>
      <c r="DG125" s="108"/>
      <c r="DH125" s="108"/>
      <c r="DI125" s="108"/>
      <c r="DJ125" s="108"/>
      <c r="DK125" s="108"/>
      <c r="DL125" s="108"/>
      <c r="DM125" s="108"/>
      <c r="DN125" s="108"/>
      <c r="DO125" s="108"/>
      <c r="DP125" s="108"/>
      <c r="DQ125" s="108"/>
      <c r="DR125" s="108"/>
      <c r="DS125" s="108"/>
      <c r="DT125" s="108"/>
      <c r="DU125" s="108"/>
      <c r="DV125" s="108"/>
      <c r="DW125" s="108"/>
      <c r="DX125" s="108"/>
      <c r="DY125" s="108"/>
      <c r="DZ125" s="108"/>
      <c r="EA125" s="108"/>
      <c r="EB125" s="108"/>
      <c r="EC125" s="108"/>
      <c r="ED125" s="108"/>
      <c r="EE125" s="108"/>
      <c r="EF125" s="108"/>
      <c r="EG125" s="108"/>
      <c r="EH125" s="108"/>
      <c r="EI125" s="108"/>
      <c r="EJ125" s="108"/>
      <c r="EK125" s="108"/>
      <c r="EL125" s="108"/>
      <c r="EM125" s="108"/>
      <c r="EN125" s="108"/>
      <c r="EO125" s="108"/>
      <c r="EP125" s="108"/>
      <c r="EQ125" s="108"/>
      <c r="ER125" s="108"/>
      <c r="ES125" s="108"/>
      <c r="ET125" s="108"/>
      <c r="EU125" s="108"/>
      <c r="EV125" s="108"/>
      <c r="EW125" s="108"/>
      <c r="EX125" s="108"/>
      <c r="EY125" s="108"/>
      <c r="EZ125" s="108"/>
      <c r="FA125" s="108"/>
      <c r="FB125" s="108"/>
      <c r="FC125" s="108"/>
      <c r="FD125" s="108"/>
      <c r="FE125" s="108"/>
      <c r="FF125" s="108"/>
      <c r="FG125" s="108"/>
      <c r="FH125" s="108"/>
      <c r="FI125" s="108"/>
      <c r="FJ125" s="108"/>
      <c r="FK125" s="108"/>
      <c r="FL125" s="108"/>
      <c r="FM125" s="108"/>
      <c r="FN125" s="108"/>
      <c r="FO125" s="108"/>
      <c r="FP125" s="108"/>
      <c r="FQ125" s="108"/>
      <c r="FR125" s="108"/>
      <c r="FS125" s="108"/>
      <c r="FT125" s="108"/>
      <c r="FU125" s="108"/>
    </row>
    <row r="126" spans="1:177" s="2" customFormat="1" ht="15">
      <c r="A126" s="328"/>
      <c r="B126" s="179"/>
      <c r="C126" s="179"/>
      <c r="D126" s="179"/>
      <c r="E126" s="179"/>
      <c r="F126" s="179"/>
      <c r="G126" s="179"/>
      <c r="H126" s="179"/>
      <c r="I126" s="179"/>
      <c r="J126" s="179"/>
      <c r="K126" s="43"/>
      <c r="L126" s="47"/>
      <c r="M126" s="47"/>
      <c r="N126" s="236"/>
      <c r="O126" s="46"/>
      <c r="P126" s="46"/>
      <c r="Q126" s="46"/>
      <c r="R126" s="46"/>
      <c r="S126" s="46"/>
      <c r="T126" s="46"/>
      <c r="U126" s="46"/>
      <c r="V126" s="46"/>
      <c r="W126" s="46"/>
      <c r="X126" s="46"/>
      <c r="Y126" s="46"/>
      <c r="Z126" s="46"/>
      <c r="AA126" s="46"/>
      <c r="AB126" s="46"/>
      <c r="AC126" s="46"/>
      <c r="AD126" s="46"/>
      <c r="AE126" s="43"/>
      <c r="AF126" s="43"/>
      <c r="AG126" s="206"/>
      <c r="AH126" s="43"/>
      <c r="AI126" s="216">
        <f t="shared" si="3"/>
        <v>1078</v>
      </c>
      <c r="AJ126" s="217" t="str">
        <f t="shared" si="3"/>
        <v>Studio 5: Kontextuelle Gestaltung &amp; Schmuckdesign</v>
      </c>
      <c r="AK126" s="87"/>
      <c r="AL126" s="206" t="str">
        <f t="shared" si="4"/>
        <v>1078-Studio 5: Kontextuelle Gestaltung &amp; Schmuckdesign</v>
      </c>
      <c r="AM126" s="86"/>
      <c r="AN126" s="46"/>
      <c r="AO126" s="46"/>
      <c r="AP126" s="46"/>
      <c r="AQ126" s="46"/>
      <c r="AR126" s="46"/>
      <c r="AS126" s="46"/>
      <c r="AT126" s="46"/>
      <c r="AU126" s="46"/>
      <c r="AV126" s="46"/>
      <c r="AW126" s="46"/>
      <c r="AX126" s="46"/>
      <c r="AY126" s="46"/>
      <c r="AZ126" s="46"/>
      <c r="BA126" s="46"/>
      <c r="BB126" s="46"/>
      <c r="BC126" s="86"/>
      <c r="BD126" s="46"/>
      <c r="BE126" s="46"/>
      <c r="BF126" s="46"/>
      <c r="BG126" s="46"/>
      <c r="BH126" s="46"/>
      <c r="BI126" s="46"/>
      <c r="BJ126" s="46"/>
      <c r="BK126" s="46"/>
      <c r="BL126" s="46"/>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108"/>
      <c r="CU126" s="108"/>
      <c r="CV126" s="108"/>
      <c r="CW126" s="108"/>
      <c r="CX126" s="108"/>
      <c r="CY126" s="108"/>
      <c r="CZ126" s="108"/>
      <c r="DA126" s="108"/>
      <c r="DB126" s="108"/>
      <c r="DC126" s="108"/>
      <c r="DD126" s="108"/>
      <c r="DE126" s="108"/>
      <c r="DF126" s="108"/>
      <c r="DG126" s="108"/>
      <c r="DH126" s="108"/>
      <c r="DI126" s="108"/>
      <c r="DJ126" s="108"/>
      <c r="DK126" s="108"/>
      <c r="DL126" s="108"/>
      <c r="DM126" s="108"/>
      <c r="DN126" s="108"/>
      <c r="DO126" s="108"/>
      <c r="DP126" s="108"/>
      <c r="DQ126" s="108"/>
      <c r="DR126" s="108"/>
      <c r="DS126" s="108"/>
      <c r="DT126" s="108"/>
      <c r="DU126" s="108"/>
      <c r="DV126" s="108"/>
      <c r="DW126" s="108"/>
      <c r="DX126" s="108"/>
      <c r="DY126" s="108"/>
      <c r="DZ126" s="108"/>
      <c r="EA126" s="108"/>
      <c r="EB126" s="108"/>
      <c r="EC126" s="108"/>
      <c r="ED126" s="108"/>
      <c r="EE126" s="108"/>
      <c r="EF126" s="108"/>
      <c r="EG126" s="108"/>
      <c r="EH126" s="108"/>
      <c r="EI126" s="108"/>
      <c r="EJ126" s="108"/>
      <c r="EK126" s="108"/>
      <c r="EL126" s="108"/>
      <c r="EM126" s="108"/>
      <c r="EN126" s="108"/>
      <c r="EO126" s="108"/>
      <c r="EP126" s="108"/>
      <c r="EQ126" s="108"/>
      <c r="ER126" s="108"/>
      <c r="ES126" s="108"/>
      <c r="ET126" s="108"/>
      <c r="EU126" s="108"/>
      <c r="EV126" s="108"/>
      <c r="EW126" s="108"/>
      <c r="EX126" s="108"/>
      <c r="EY126" s="108"/>
      <c r="EZ126" s="108"/>
      <c r="FA126" s="108"/>
      <c r="FB126" s="108"/>
      <c r="FC126" s="108"/>
      <c r="FD126" s="108"/>
      <c r="FE126" s="108"/>
      <c r="FF126" s="108"/>
      <c r="FG126" s="108"/>
      <c r="FH126" s="108"/>
      <c r="FI126" s="108"/>
      <c r="FJ126" s="108"/>
      <c r="FK126" s="108"/>
      <c r="FL126" s="108"/>
      <c r="FM126" s="108"/>
      <c r="FN126" s="108"/>
      <c r="FO126" s="108"/>
      <c r="FP126" s="108"/>
      <c r="FQ126" s="108"/>
      <c r="FR126" s="108"/>
      <c r="FS126" s="108"/>
      <c r="FT126" s="108"/>
      <c r="FU126" s="108"/>
    </row>
    <row r="127" spans="1:177" s="2" customFormat="1" ht="15">
      <c r="A127" s="328" t="s">
        <v>55</v>
      </c>
      <c r="B127" s="179"/>
      <c r="C127" s="179"/>
      <c r="D127" s="179"/>
      <c r="E127" s="179"/>
      <c r="F127" s="179"/>
      <c r="G127" s="179"/>
      <c r="H127" s="179"/>
      <c r="I127" s="179"/>
      <c r="J127" s="179"/>
      <c r="K127" s="43"/>
      <c r="L127" s="47"/>
      <c r="M127" s="47"/>
      <c r="N127" s="236"/>
      <c r="O127" s="46"/>
      <c r="P127" s="46"/>
      <c r="Q127" s="46"/>
      <c r="R127" s="46"/>
      <c r="S127" s="46"/>
      <c r="T127" s="46"/>
      <c r="U127" s="46"/>
      <c r="V127" s="46"/>
      <c r="W127" s="46"/>
      <c r="X127" s="46"/>
      <c r="Y127" s="46"/>
      <c r="Z127" s="46"/>
      <c r="AA127" s="46"/>
      <c r="AB127" s="46"/>
      <c r="AC127" s="46"/>
      <c r="AD127" s="46"/>
      <c r="AE127" s="43"/>
      <c r="AF127" s="43"/>
      <c r="AG127" s="206"/>
      <c r="AH127" s="43"/>
      <c r="AI127" s="216">
        <f t="shared" si="3"/>
        <v>1079</v>
      </c>
      <c r="AJ127" s="217" t="str">
        <f t="shared" si="3"/>
        <v>Studio 6: Material Thinking</v>
      </c>
      <c r="AK127" s="87"/>
      <c r="AL127" s="206" t="str">
        <f t="shared" si="4"/>
        <v>1079-Studio 6: Material Thinking</v>
      </c>
      <c r="AM127" s="86"/>
      <c r="AN127" s="46"/>
      <c r="AO127" s="46"/>
      <c r="AP127" s="46"/>
      <c r="AQ127" s="46"/>
      <c r="AR127" s="46"/>
      <c r="AS127" s="46"/>
      <c r="AT127" s="46"/>
      <c r="AU127" s="46"/>
      <c r="AV127" s="46"/>
      <c r="AW127" s="46"/>
      <c r="AX127" s="46"/>
      <c r="AY127" s="46"/>
      <c r="AZ127" s="46"/>
      <c r="BA127" s="46"/>
      <c r="BB127" s="46"/>
      <c r="BC127" s="86"/>
      <c r="BD127" s="46"/>
      <c r="BE127" s="46"/>
      <c r="BF127" s="46"/>
      <c r="BG127" s="46"/>
      <c r="BH127" s="46"/>
      <c r="BI127" s="46"/>
      <c r="BJ127" s="46"/>
      <c r="BK127" s="46"/>
      <c r="BL127" s="46"/>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108"/>
      <c r="CU127" s="108"/>
      <c r="CV127" s="108"/>
      <c r="CW127" s="108"/>
      <c r="CX127" s="108"/>
      <c r="CY127" s="108"/>
      <c r="CZ127" s="108"/>
      <c r="DA127" s="108"/>
      <c r="DB127" s="108"/>
      <c r="DC127" s="108"/>
      <c r="DD127" s="108"/>
      <c r="DE127" s="108"/>
      <c r="DF127" s="108"/>
      <c r="DG127" s="108"/>
      <c r="DH127" s="108"/>
      <c r="DI127" s="108"/>
      <c r="DJ127" s="108"/>
      <c r="DK127" s="108"/>
      <c r="DL127" s="108"/>
      <c r="DM127" s="108"/>
      <c r="DN127" s="108"/>
      <c r="DO127" s="108"/>
      <c r="DP127" s="108"/>
      <c r="DQ127" s="108"/>
      <c r="DR127" s="108"/>
      <c r="DS127" s="108"/>
      <c r="DT127" s="108"/>
      <c r="DU127" s="108"/>
      <c r="DV127" s="108"/>
      <c r="DW127" s="108"/>
      <c r="DX127" s="108"/>
      <c r="DY127" s="108"/>
      <c r="DZ127" s="108"/>
      <c r="EA127" s="108"/>
      <c r="EB127" s="108"/>
      <c r="EC127" s="108"/>
      <c r="ED127" s="108"/>
      <c r="EE127" s="108"/>
      <c r="EF127" s="108"/>
      <c r="EG127" s="108"/>
      <c r="EH127" s="108"/>
      <c r="EI127" s="108"/>
      <c r="EJ127" s="108"/>
      <c r="EK127" s="108"/>
      <c r="EL127" s="108"/>
      <c r="EM127" s="108"/>
      <c r="EN127" s="108"/>
      <c r="EO127" s="108"/>
      <c r="EP127" s="108"/>
      <c r="EQ127" s="108"/>
      <c r="ER127" s="108"/>
      <c r="ES127" s="108"/>
      <c r="ET127" s="108"/>
      <c r="EU127" s="108"/>
      <c r="EV127" s="108"/>
      <c r="EW127" s="108"/>
      <c r="EX127" s="108"/>
      <c r="EY127" s="108"/>
      <c r="EZ127" s="108"/>
      <c r="FA127" s="108"/>
      <c r="FB127" s="108"/>
      <c r="FC127" s="108"/>
      <c r="FD127" s="108"/>
      <c r="FE127" s="108"/>
      <c r="FF127" s="108"/>
      <c r="FG127" s="108"/>
      <c r="FH127" s="108"/>
      <c r="FI127" s="108"/>
      <c r="FJ127" s="108"/>
      <c r="FK127" s="108"/>
      <c r="FL127" s="108"/>
      <c r="FM127" s="108"/>
      <c r="FN127" s="108"/>
      <c r="FO127" s="108"/>
      <c r="FP127" s="108"/>
      <c r="FQ127" s="108"/>
      <c r="FR127" s="108"/>
      <c r="FS127" s="108"/>
      <c r="FT127" s="108"/>
      <c r="FU127" s="108"/>
    </row>
    <row r="128" spans="1:177" s="2" customFormat="1" ht="15">
      <c r="A128" s="328"/>
      <c r="B128" s="179"/>
      <c r="C128" s="179"/>
      <c r="D128" s="179"/>
      <c r="E128" s="179"/>
      <c r="F128" s="179"/>
      <c r="G128" s="179"/>
      <c r="H128" s="179"/>
      <c r="I128" s="179"/>
      <c r="J128" s="179"/>
      <c r="K128" s="43"/>
      <c r="L128" s="47"/>
      <c r="M128" s="47"/>
      <c r="N128" s="236"/>
      <c r="O128" s="46"/>
      <c r="P128" s="46"/>
      <c r="Q128" s="46"/>
      <c r="R128" s="46"/>
      <c r="S128" s="46"/>
      <c r="T128" s="46"/>
      <c r="U128" s="46"/>
      <c r="V128" s="46"/>
      <c r="W128" s="46"/>
      <c r="X128" s="46"/>
      <c r="Y128" s="46"/>
      <c r="Z128" s="46"/>
      <c r="AA128" s="46"/>
      <c r="AB128" s="46"/>
      <c r="AC128" s="46"/>
      <c r="AD128" s="46"/>
      <c r="AE128" s="43"/>
      <c r="AF128" s="43"/>
      <c r="AG128" s="43"/>
      <c r="AH128" s="43"/>
      <c r="AI128" s="216">
        <f t="shared" si="3"/>
        <v>1080</v>
      </c>
      <c r="AJ128" s="217" t="str">
        <f t="shared" si="3"/>
        <v>Studio 7: Produktdesign</v>
      </c>
      <c r="AK128" s="87"/>
      <c r="AL128" s="206" t="str">
        <f t="shared" si="4"/>
        <v>1080-Studio 7: Produktdesign</v>
      </c>
      <c r="AM128" s="86"/>
      <c r="AN128" s="46"/>
      <c r="AO128" s="46"/>
      <c r="AP128" s="46"/>
      <c r="AQ128" s="46"/>
      <c r="AR128" s="46"/>
      <c r="AS128" s="46"/>
      <c r="AT128" s="46"/>
      <c r="AU128" s="46"/>
      <c r="AV128" s="46"/>
      <c r="AW128" s="46"/>
      <c r="AX128" s="46"/>
      <c r="AY128" s="46"/>
      <c r="AZ128" s="46"/>
      <c r="BA128" s="46"/>
      <c r="BB128" s="46"/>
      <c r="BC128" s="86"/>
      <c r="BD128" s="46"/>
      <c r="BE128" s="46"/>
      <c r="BF128" s="46"/>
      <c r="BG128" s="46"/>
      <c r="BH128" s="46"/>
      <c r="BI128" s="46"/>
      <c r="BJ128" s="46"/>
      <c r="BK128" s="46"/>
      <c r="BL128" s="46"/>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108"/>
      <c r="CU128" s="108"/>
      <c r="CV128" s="108"/>
      <c r="CW128" s="108"/>
      <c r="CX128" s="108"/>
      <c r="CY128" s="108"/>
      <c r="CZ128" s="108"/>
      <c r="DA128" s="108"/>
      <c r="DB128" s="108"/>
      <c r="DC128" s="108"/>
      <c r="DD128" s="108"/>
      <c r="DE128" s="108"/>
      <c r="DF128" s="108"/>
      <c r="DG128" s="108"/>
      <c r="DH128" s="108"/>
      <c r="DI128" s="108"/>
      <c r="DJ128" s="108"/>
      <c r="DK128" s="108"/>
      <c r="DL128" s="108"/>
      <c r="DM128" s="108"/>
      <c r="DN128" s="108"/>
      <c r="DO128" s="108"/>
      <c r="DP128" s="108"/>
      <c r="DQ128" s="108"/>
      <c r="DR128" s="108"/>
      <c r="DS128" s="108"/>
      <c r="DT128" s="108"/>
      <c r="DU128" s="108"/>
      <c r="DV128" s="108"/>
      <c r="DW128" s="108"/>
      <c r="DX128" s="108"/>
      <c r="DY128" s="108"/>
      <c r="DZ128" s="108"/>
      <c r="EA128" s="108"/>
      <c r="EB128" s="108"/>
      <c r="EC128" s="108"/>
      <c r="ED128" s="108"/>
      <c r="EE128" s="108"/>
      <c r="EF128" s="108"/>
      <c r="EG128" s="108"/>
      <c r="EH128" s="108"/>
      <c r="EI128" s="108"/>
      <c r="EJ128" s="108"/>
      <c r="EK128" s="108"/>
      <c r="EL128" s="108"/>
      <c r="EM128" s="108"/>
      <c r="EN128" s="108"/>
      <c r="EO128" s="108"/>
      <c r="EP128" s="108"/>
      <c r="EQ128" s="108"/>
      <c r="ER128" s="108"/>
      <c r="ES128" s="108"/>
      <c r="ET128" s="108"/>
      <c r="EU128" s="108"/>
      <c r="EV128" s="108"/>
      <c r="EW128" s="108"/>
      <c r="EX128" s="108"/>
      <c r="EY128" s="108"/>
      <c r="EZ128" s="108"/>
      <c r="FA128" s="108"/>
      <c r="FB128" s="108"/>
      <c r="FC128" s="108"/>
      <c r="FD128" s="108"/>
      <c r="FE128" s="108"/>
      <c r="FF128" s="108"/>
      <c r="FG128" s="108"/>
      <c r="FH128" s="108"/>
      <c r="FI128" s="108"/>
      <c r="FJ128" s="108"/>
      <c r="FK128" s="108"/>
      <c r="FL128" s="108"/>
      <c r="FM128" s="108"/>
      <c r="FN128" s="108"/>
      <c r="FO128" s="108"/>
      <c r="FP128" s="108"/>
      <c r="FQ128" s="108"/>
      <c r="FR128" s="108"/>
      <c r="FS128" s="108"/>
      <c r="FT128" s="108"/>
      <c r="FU128" s="108"/>
    </row>
    <row r="129" spans="1:177" s="2" customFormat="1" ht="15">
      <c r="A129" s="328"/>
      <c r="B129" s="179"/>
      <c r="C129" s="179"/>
      <c r="D129" s="179"/>
      <c r="E129" s="179"/>
      <c r="F129" s="179"/>
      <c r="G129" s="179"/>
      <c r="H129" s="179"/>
      <c r="I129" s="179"/>
      <c r="J129" s="179"/>
      <c r="K129" s="43"/>
      <c r="L129" s="47"/>
      <c r="M129" s="47"/>
      <c r="N129" s="236"/>
      <c r="O129" s="46"/>
      <c r="P129" s="46"/>
      <c r="Q129" s="46"/>
      <c r="R129" s="46"/>
      <c r="S129" s="46"/>
      <c r="T129" s="46"/>
      <c r="U129" s="46"/>
      <c r="V129" s="46"/>
      <c r="W129" s="46"/>
      <c r="X129" s="46"/>
      <c r="Y129" s="46"/>
      <c r="Z129" s="46"/>
      <c r="AA129" s="46"/>
      <c r="AB129" s="46"/>
      <c r="AC129" s="46"/>
      <c r="AD129" s="46"/>
      <c r="AE129" s="43"/>
      <c r="AF129" s="43"/>
      <c r="AG129" s="43"/>
      <c r="AH129" s="43"/>
      <c r="AI129" s="87"/>
      <c r="AJ129" s="217"/>
      <c r="AK129" s="86"/>
      <c r="AL129" s="86"/>
      <c r="AM129" s="86"/>
      <c r="AN129" s="46"/>
      <c r="AO129" s="46"/>
      <c r="AP129" s="46"/>
      <c r="AQ129" s="46"/>
      <c r="AR129" s="46"/>
      <c r="AS129" s="46"/>
      <c r="AT129" s="46"/>
      <c r="AU129" s="46"/>
      <c r="AV129" s="46"/>
      <c r="AW129" s="46"/>
      <c r="AX129" s="46"/>
      <c r="AY129" s="46"/>
      <c r="AZ129" s="46"/>
      <c r="BA129" s="46"/>
      <c r="BB129" s="46"/>
      <c r="BC129" s="86"/>
      <c r="BD129" s="46"/>
      <c r="BE129" s="46"/>
      <c r="BF129" s="46"/>
      <c r="BG129" s="46"/>
      <c r="BH129" s="46"/>
      <c r="BI129" s="46"/>
      <c r="BJ129" s="46"/>
      <c r="BK129" s="46"/>
      <c r="BL129" s="46"/>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108"/>
      <c r="CU129" s="108"/>
      <c r="CV129" s="108"/>
      <c r="CW129" s="108"/>
      <c r="CX129" s="108"/>
      <c r="CY129" s="108"/>
      <c r="CZ129" s="108"/>
      <c r="DA129" s="108"/>
      <c r="DB129" s="108"/>
      <c r="DC129" s="108"/>
      <c r="DD129" s="108"/>
      <c r="DE129" s="108"/>
      <c r="DF129" s="108"/>
      <c r="DG129" s="108"/>
      <c r="DH129" s="108"/>
      <c r="DI129" s="108"/>
      <c r="DJ129" s="108"/>
      <c r="DK129" s="108"/>
      <c r="DL129" s="108"/>
      <c r="DM129" s="108"/>
      <c r="DN129" s="108"/>
      <c r="DO129" s="108"/>
      <c r="DP129" s="108"/>
      <c r="DQ129" s="108"/>
      <c r="DR129" s="108"/>
      <c r="DS129" s="108"/>
      <c r="DT129" s="108"/>
      <c r="DU129" s="108"/>
      <c r="DV129" s="108"/>
      <c r="DW129" s="108"/>
      <c r="DX129" s="108"/>
      <c r="DY129" s="108"/>
      <c r="DZ129" s="108"/>
      <c r="EA129" s="108"/>
      <c r="EB129" s="108"/>
      <c r="EC129" s="108"/>
      <c r="ED129" s="108"/>
      <c r="EE129" s="108"/>
      <c r="EF129" s="108"/>
      <c r="EG129" s="108"/>
      <c r="EH129" s="108"/>
      <c r="EI129" s="108"/>
      <c r="EJ129" s="108"/>
      <c r="EK129" s="108"/>
      <c r="EL129" s="108"/>
      <c r="EM129" s="108"/>
      <c r="EN129" s="108"/>
      <c r="EO129" s="108"/>
      <c r="EP129" s="108"/>
      <c r="EQ129" s="108"/>
      <c r="ER129" s="108"/>
      <c r="ES129" s="108"/>
      <c r="ET129" s="108"/>
      <c r="EU129" s="108"/>
      <c r="EV129" s="108"/>
      <c r="EW129" s="108"/>
      <c r="EX129" s="108"/>
      <c r="EY129" s="108"/>
      <c r="EZ129" s="108"/>
      <c r="FA129" s="108"/>
      <c r="FB129" s="108"/>
      <c r="FC129" s="108"/>
      <c r="FD129" s="108"/>
      <c r="FE129" s="108"/>
      <c r="FF129" s="108"/>
      <c r="FG129" s="108"/>
      <c r="FH129" s="108"/>
      <c r="FI129" s="108"/>
      <c r="FJ129" s="108"/>
      <c r="FK129" s="108"/>
      <c r="FL129" s="108"/>
      <c r="FM129" s="108"/>
      <c r="FN129" s="108"/>
      <c r="FO129" s="108"/>
      <c r="FP129" s="108"/>
      <c r="FQ129" s="108"/>
      <c r="FR129" s="108"/>
      <c r="FS129" s="108"/>
      <c r="FT129" s="108"/>
      <c r="FU129" s="108"/>
    </row>
    <row r="130" spans="1:177" s="2" customFormat="1" ht="15">
      <c r="A130" s="328" t="s">
        <v>55</v>
      </c>
      <c r="B130" s="179"/>
      <c r="C130" s="179"/>
      <c r="D130" s="179"/>
      <c r="E130" s="179"/>
      <c r="F130" s="179"/>
      <c r="G130" s="179"/>
      <c r="H130" s="179"/>
      <c r="I130" s="179"/>
      <c r="J130" s="179"/>
      <c r="K130" s="43"/>
      <c r="L130" s="47"/>
      <c r="M130" s="47"/>
      <c r="N130" s="236"/>
      <c r="O130" s="46"/>
      <c r="P130" s="46"/>
      <c r="Q130" s="46"/>
      <c r="R130" s="46"/>
      <c r="S130" s="46"/>
      <c r="T130" s="46"/>
      <c r="U130" s="46"/>
      <c r="V130" s="46"/>
      <c r="W130" s="46"/>
      <c r="X130" s="46"/>
      <c r="Y130" s="46"/>
      <c r="Z130" s="46"/>
      <c r="AA130" s="46"/>
      <c r="AB130" s="46"/>
      <c r="AC130" s="46"/>
      <c r="AD130" s="46"/>
      <c r="AE130" s="43"/>
      <c r="AF130" s="43"/>
      <c r="AG130" s="206"/>
      <c r="AH130" s="43"/>
      <c r="AI130" s="87"/>
      <c r="AJ130" s="217"/>
      <c r="AK130" s="86"/>
      <c r="AL130" s="86"/>
      <c r="AM130" s="86"/>
      <c r="AN130" s="46"/>
      <c r="AO130" s="46"/>
      <c r="AP130" s="46"/>
      <c r="AQ130" s="46"/>
      <c r="AR130" s="46"/>
      <c r="AS130" s="46"/>
      <c r="AT130" s="46"/>
      <c r="AU130" s="46"/>
      <c r="AV130" s="46"/>
      <c r="AW130" s="46"/>
      <c r="AX130" s="46"/>
      <c r="AY130" s="46"/>
      <c r="AZ130" s="46"/>
      <c r="BA130" s="46"/>
      <c r="BB130" s="46"/>
      <c r="BC130" s="86"/>
      <c r="BD130" s="46"/>
      <c r="BE130" s="46"/>
      <c r="BF130" s="46"/>
      <c r="BG130" s="46"/>
      <c r="BH130" s="46"/>
      <c r="BI130" s="46"/>
      <c r="BJ130" s="46"/>
      <c r="BK130" s="46"/>
      <c r="BL130" s="46"/>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108"/>
      <c r="CU130" s="108"/>
      <c r="CV130" s="108"/>
      <c r="CW130" s="108"/>
      <c r="CX130" s="108"/>
      <c r="CY130" s="108"/>
      <c r="CZ130" s="108"/>
      <c r="DA130" s="108"/>
      <c r="DB130" s="108"/>
      <c r="DC130" s="108"/>
      <c r="DD130" s="108"/>
      <c r="DE130" s="108"/>
      <c r="DF130" s="108"/>
      <c r="DG130" s="108"/>
      <c r="DH130" s="108"/>
      <c r="DI130" s="108"/>
      <c r="DJ130" s="108"/>
      <c r="DK130" s="108"/>
      <c r="DL130" s="108"/>
      <c r="DM130" s="108"/>
      <c r="DN130" s="108"/>
      <c r="DO130" s="108"/>
      <c r="DP130" s="108"/>
      <c r="DQ130" s="108"/>
      <c r="DR130" s="108"/>
      <c r="DS130" s="108"/>
      <c r="DT130" s="108"/>
      <c r="DU130" s="108"/>
      <c r="DV130" s="108"/>
      <c r="DW130" s="108"/>
      <c r="DX130" s="108"/>
      <c r="DY130" s="108"/>
      <c r="DZ130" s="108"/>
      <c r="EA130" s="108"/>
      <c r="EB130" s="108"/>
      <c r="EC130" s="108"/>
      <c r="ED130" s="108"/>
      <c r="EE130" s="108"/>
      <c r="EF130" s="108"/>
      <c r="EG130" s="108"/>
      <c r="EH130" s="108"/>
      <c r="EI130" s="108"/>
      <c r="EJ130" s="108"/>
      <c r="EK130" s="108"/>
      <c r="EL130" s="108"/>
      <c r="EM130" s="108"/>
      <c r="EN130" s="108"/>
      <c r="EO130" s="108"/>
      <c r="EP130" s="108"/>
      <c r="EQ130" s="108"/>
      <c r="ER130" s="108"/>
      <c r="ES130" s="108"/>
      <c r="ET130" s="108"/>
      <c r="EU130" s="108"/>
      <c r="EV130" s="108"/>
      <c r="EW130" s="108"/>
      <c r="EX130" s="108"/>
      <c r="EY130" s="108"/>
      <c r="EZ130" s="108"/>
      <c r="FA130" s="108"/>
      <c r="FB130" s="108"/>
      <c r="FC130" s="108"/>
      <c r="FD130" s="108"/>
      <c r="FE130" s="108"/>
      <c r="FF130" s="108"/>
      <c r="FG130" s="108"/>
      <c r="FH130" s="108"/>
      <c r="FI130" s="108"/>
      <c r="FJ130" s="108"/>
      <c r="FK130" s="108"/>
      <c r="FL130" s="108"/>
      <c r="FM130" s="108"/>
      <c r="FN130" s="108"/>
      <c r="FO130" s="108"/>
      <c r="FP130" s="108"/>
      <c r="FQ130" s="108"/>
      <c r="FR130" s="108"/>
      <c r="FS130" s="108"/>
      <c r="FT130" s="108"/>
      <c r="FU130" s="108"/>
    </row>
    <row r="131" spans="1:177" s="2" customFormat="1" ht="15">
      <c r="A131" s="328"/>
      <c r="B131" s="179"/>
      <c r="C131" s="179"/>
      <c r="D131" s="179"/>
      <c r="E131" s="179"/>
      <c r="F131" s="179"/>
      <c r="G131" s="179"/>
      <c r="H131" s="179"/>
      <c r="I131" s="179"/>
      <c r="J131" s="179"/>
      <c r="K131" s="43"/>
      <c r="L131" s="47"/>
      <c r="M131" s="47"/>
      <c r="N131" s="236"/>
      <c r="O131" s="46"/>
      <c r="P131" s="46"/>
      <c r="Q131" s="46"/>
      <c r="R131" s="46"/>
      <c r="S131" s="46"/>
      <c r="T131" s="46"/>
      <c r="U131" s="46"/>
      <c r="V131" s="46"/>
      <c r="W131" s="46"/>
      <c r="X131" s="46"/>
      <c r="Y131" s="46"/>
      <c r="Z131" s="46"/>
      <c r="AA131" s="46"/>
      <c r="AB131" s="46"/>
      <c r="AC131" s="46"/>
      <c r="AD131" s="46"/>
      <c r="AE131" s="43"/>
      <c r="AF131" s="43"/>
      <c r="AG131" s="206"/>
      <c r="AH131" s="43"/>
      <c r="AI131" s="87"/>
      <c r="AJ131" s="217"/>
      <c r="AK131" s="86"/>
      <c r="AL131" s="86"/>
      <c r="AM131" s="86"/>
      <c r="AN131" s="46"/>
      <c r="AO131" s="46"/>
      <c r="AP131" s="46"/>
      <c r="AQ131" s="46"/>
      <c r="AR131" s="46"/>
      <c r="AS131" s="46"/>
      <c r="AT131" s="46"/>
      <c r="AU131" s="46"/>
      <c r="AV131" s="46"/>
      <c r="AW131" s="46"/>
      <c r="AX131" s="46"/>
      <c r="AY131" s="46"/>
      <c r="AZ131" s="46"/>
      <c r="BA131" s="46"/>
      <c r="BB131" s="46"/>
      <c r="BC131" s="86"/>
      <c r="BD131" s="46"/>
      <c r="BE131" s="46"/>
      <c r="BF131" s="46"/>
      <c r="BG131" s="46"/>
      <c r="BH131" s="46"/>
      <c r="BI131" s="46"/>
      <c r="BJ131" s="46"/>
      <c r="BK131" s="46"/>
      <c r="BL131" s="46"/>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108"/>
      <c r="CU131" s="108"/>
      <c r="CV131" s="108"/>
      <c r="CW131" s="108"/>
      <c r="CX131" s="108"/>
      <c r="CY131" s="108"/>
      <c r="CZ131" s="108"/>
      <c r="DA131" s="108"/>
      <c r="DB131" s="108"/>
      <c r="DC131" s="108"/>
      <c r="DD131" s="108"/>
      <c r="DE131" s="108"/>
      <c r="DF131" s="108"/>
      <c r="DG131" s="108"/>
      <c r="DH131" s="108"/>
      <c r="DI131" s="108"/>
      <c r="DJ131" s="108"/>
      <c r="DK131" s="108"/>
      <c r="DL131" s="108"/>
      <c r="DM131" s="108"/>
      <c r="DN131" s="108"/>
      <c r="DO131" s="108"/>
      <c r="DP131" s="108"/>
      <c r="DQ131" s="108"/>
      <c r="DR131" s="108"/>
      <c r="DS131" s="108"/>
      <c r="DT131" s="108"/>
      <c r="DU131" s="108"/>
      <c r="DV131" s="108"/>
      <c r="DW131" s="108"/>
      <c r="DX131" s="108"/>
      <c r="DY131" s="108"/>
      <c r="DZ131" s="108"/>
      <c r="EA131" s="108"/>
      <c r="EB131" s="108"/>
      <c r="EC131" s="108"/>
      <c r="ED131" s="108"/>
      <c r="EE131" s="108"/>
      <c r="EF131" s="108"/>
      <c r="EG131" s="108"/>
      <c r="EH131" s="108"/>
      <c r="EI131" s="108"/>
      <c r="EJ131" s="108"/>
      <c r="EK131" s="108"/>
      <c r="EL131" s="108"/>
      <c r="EM131" s="108"/>
      <c r="EN131" s="108"/>
      <c r="EO131" s="108"/>
      <c r="EP131" s="108"/>
      <c r="EQ131" s="108"/>
      <c r="ER131" s="108"/>
      <c r="ES131" s="108"/>
      <c r="ET131" s="108"/>
      <c r="EU131" s="108"/>
      <c r="EV131" s="108"/>
      <c r="EW131" s="108"/>
      <c r="EX131" s="108"/>
      <c r="EY131" s="108"/>
      <c r="EZ131" s="108"/>
      <c r="FA131" s="108"/>
      <c r="FB131" s="108"/>
      <c r="FC131" s="108"/>
      <c r="FD131" s="108"/>
      <c r="FE131" s="108"/>
      <c r="FF131" s="108"/>
      <c r="FG131" s="108"/>
      <c r="FH131" s="108"/>
      <c r="FI131" s="108"/>
      <c r="FJ131" s="108"/>
      <c r="FK131" s="108"/>
      <c r="FL131" s="108"/>
      <c r="FM131" s="108"/>
      <c r="FN131" s="108"/>
      <c r="FO131" s="108"/>
      <c r="FP131" s="108"/>
      <c r="FQ131" s="108"/>
      <c r="FR131" s="108"/>
      <c r="FS131" s="108"/>
      <c r="FT131" s="108"/>
      <c r="FU131" s="108"/>
    </row>
    <row r="132" spans="1:177" s="2" customFormat="1" ht="15">
      <c r="A132" s="328"/>
      <c r="B132" s="179"/>
      <c r="C132" s="179"/>
      <c r="D132" s="179"/>
      <c r="E132" s="179"/>
      <c r="F132" s="179"/>
      <c r="G132" s="179"/>
      <c r="H132" s="179"/>
      <c r="I132" s="179"/>
      <c r="J132" s="179"/>
      <c r="K132" s="43"/>
      <c r="L132" s="47"/>
      <c r="M132" s="47"/>
      <c r="N132" s="236"/>
      <c r="O132" s="46"/>
      <c r="P132" s="46"/>
      <c r="Q132" s="46"/>
      <c r="R132" s="46"/>
      <c r="S132" s="46"/>
      <c r="T132" s="46"/>
      <c r="U132" s="46"/>
      <c r="V132" s="46"/>
      <c r="W132" s="46"/>
      <c r="X132" s="46"/>
      <c r="Y132" s="46"/>
      <c r="Z132" s="46"/>
      <c r="AA132" s="46"/>
      <c r="AB132" s="46"/>
      <c r="AC132" s="46"/>
      <c r="AD132" s="46"/>
      <c r="AE132" s="43"/>
      <c r="AF132" s="43"/>
      <c r="AG132" s="43"/>
      <c r="AH132" s="43"/>
      <c r="AI132" s="87"/>
      <c r="AJ132" s="217"/>
      <c r="AK132" s="86"/>
      <c r="AL132" s="86"/>
      <c r="AM132" s="86"/>
      <c r="AN132" s="46"/>
      <c r="AO132" s="46"/>
      <c r="AP132" s="46"/>
      <c r="AQ132" s="46"/>
      <c r="AR132" s="46"/>
      <c r="AS132" s="46"/>
      <c r="AT132" s="46"/>
      <c r="AU132" s="46"/>
      <c r="AV132" s="46"/>
      <c r="AW132" s="46"/>
      <c r="AX132" s="46"/>
      <c r="AY132" s="46"/>
      <c r="AZ132" s="46"/>
      <c r="BA132" s="46"/>
      <c r="BB132" s="46"/>
      <c r="BC132" s="86"/>
      <c r="BD132" s="46"/>
      <c r="BE132" s="46"/>
      <c r="BF132" s="46"/>
      <c r="BG132" s="46"/>
      <c r="BH132" s="46"/>
      <c r="BI132" s="46"/>
      <c r="BJ132" s="46"/>
      <c r="BK132" s="46"/>
      <c r="BL132" s="46"/>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108"/>
      <c r="CU132" s="108"/>
      <c r="CV132" s="108"/>
      <c r="CW132" s="108"/>
      <c r="CX132" s="108"/>
      <c r="CY132" s="108"/>
      <c r="CZ132" s="108"/>
      <c r="DA132" s="108"/>
      <c r="DB132" s="108"/>
      <c r="DC132" s="108"/>
      <c r="DD132" s="108"/>
      <c r="DE132" s="108"/>
      <c r="DF132" s="108"/>
      <c r="DG132" s="108"/>
      <c r="DH132" s="108"/>
      <c r="DI132" s="108"/>
      <c r="DJ132" s="108"/>
      <c r="DK132" s="108"/>
      <c r="DL132" s="108"/>
      <c r="DM132" s="108"/>
      <c r="DN132" s="108"/>
      <c r="DO132" s="108"/>
      <c r="DP132" s="108"/>
      <c r="DQ132" s="108"/>
      <c r="DR132" s="108"/>
      <c r="DS132" s="108"/>
      <c r="DT132" s="108"/>
      <c r="DU132" s="108"/>
      <c r="DV132" s="108"/>
      <c r="DW132" s="108"/>
      <c r="DX132" s="108"/>
      <c r="DY132" s="108"/>
      <c r="DZ132" s="108"/>
      <c r="EA132" s="108"/>
      <c r="EB132" s="108"/>
      <c r="EC132" s="108"/>
      <c r="ED132" s="108"/>
      <c r="EE132" s="108"/>
      <c r="EF132" s="108"/>
      <c r="EG132" s="108"/>
      <c r="EH132" s="108"/>
      <c r="EI132" s="108"/>
      <c r="EJ132" s="108"/>
      <c r="EK132" s="108"/>
      <c r="EL132" s="108"/>
      <c r="EM132" s="108"/>
      <c r="EN132" s="108"/>
      <c r="EO132" s="108"/>
      <c r="EP132" s="108"/>
      <c r="EQ132" s="108"/>
      <c r="ER132" s="108"/>
      <c r="ES132" s="108"/>
      <c r="ET132" s="108"/>
      <c r="EU132" s="108"/>
      <c r="EV132" s="108"/>
      <c r="EW132" s="108"/>
      <c r="EX132" s="108"/>
      <c r="EY132" s="108"/>
      <c r="EZ132" s="108"/>
      <c r="FA132" s="108"/>
      <c r="FB132" s="108"/>
      <c r="FC132" s="108"/>
      <c r="FD132" s="108"/>
      <c r="FE132" s="108"/>
      <c r="FF132" s="108"/>
      <c r="FG132" s="108"/>
      <c r="FH132" s="108"/>
      <c r="FI132" s="108"/>
      <c r="FJ132" s="108"/>
      <c r="FK132" s="108"/>
      <c r="FL132" s="108"/>
      <c r="FM132" s="108"/>
      <c r="FN132" s="108"/>
      <c r="FO132" s="108"/>
      <c r="FP132" s="108"/>
      <c r="FQ132" s="108"/>
      <c r="FR132" s="108"/>
      <c r="FS132" s="108"/>
      <c r="FT132" s="108"/>
      <c r="FU132" s="108"/>
    </row>
    <row r="133" spans="1:177" s="2" customFormat="1" ht="15">
      <c r="A133" s="328" t="s">
        <v>56</v>
      </c>
      <c r="B133" s="179"/>
      <c r="C133" s="179"/>
      <c r="D133" s="179"/>
      <c r="E133" s="179"/>
      <c r="F133" s="179"/>
      <c r="G133" s="179"/>
      <c r="H133" s="179"/>
      <c r="I133" s="179"/>
      <c r="J133" s="179"/>
      <c r="K133" s="43"/>
      <c r="L133" s="47"/>
      <c r="M133" s="47"/>
      <c r="N133" s="236"/>
      <c r="O133" s="46"/>
      <c r="P133" s="46"/>
      <c r="Q133" s="46"/>
      <c r="R133" s="46"/>
      <c r="S133" s="46"/>
      <c r="T133" s="46"/>
      <c r="U133" s="46"/>
      <c r="V133" s="46"/>
      <c r="W133" s="46"/>
      <c r="X133" s="46"/>
      <c r="Y133" s="46"/>
      <c r="Z133" s="46"/>
      <c r="AA133" s="46"/>
      <c r="AB133" s="46"/>
      <c r="AC133" s="46"/>
      <c r="AD133" s="46"/>
      <c r="AE133" s="43"/>
      <c r="AF133" s="43"/>
      <c r="AG133" s="43"/>
      <c r="AH133" s="43"/>
      <c r="AI133" s="236"/>
      <c r="AJ133" s="217"/>
      <c r="AK133" s="46"/>
      <c r="AL133" s="206" t="s">
        <v>16</v>
      </c>
      <c r="AM133" s="46"/>
      <c r="AN133" s="46"/>
      <c r="AO133" s="46"/>
      <c r="AP133" s="46"/>
      <c r="AQ133" s="46"/>
      <c r="AR133" s="46"/>
      <c r="AS133" s="46"/>
      <c r="AT133" s="46"/>
      <c r="AU133" s="46"/>
      <c r="AV133" s="46"/>
      <c r="AW133" s="46"/>
      <c r="AX133" s="46"/>
      <c r="AY133" s="46"/>
      <c r="AZ133" s="46"/>
      <c r="BA133" s="46"/>
      <c r="BB133" s="46"/>
      <c r="BC133" s="86"/>
      <c r="BD133" s="46"/>
      <c r="BE133" s="46"/>
      <c r="BF133" s="46"/>
      <c r="BG133" s="46"/>
      <c r="BH133" s="46"/>
      <c r="BI133" s="46"/>
      <c r="BJ133" s="46"/>
      <c r="BK133" s="46"/>
      <c r="BL133" s="46"/>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108"/>
      <c r="CU133" s="108"/>
      <c r="CV133" s="108"/>
      <c r="CW133" s="108"/>
      <c r="CX133" s="108"/>
      <c r="CY133" s="108"/>
      <c r="CZ133" s="108"/>
      <c r="DA133" s="108"/>
      <c r="DB133" s="108"/>
      <c r="DC133" s="108"/>
      <c r="DD133" s="108"/>
      <c r="DE133" s="108"/>
      <c r="DF133" s="108"/>
      <c r="DG133" s="108"/>
      <c r="DH133" s="108"/>
      <c r="DI133" s="108"/>
      <c r="DJ133" s="108"/>
      <c r="DK133" s="108"/>
      <c r="DL133" s="108"/>
      <c r="DM133" s="108"/>
      <c r="DN133" s="108"/>
      <c r="DO133" s="108"/>
      <c r="DP133" s="108"/>
      <c r="DQ133" s="108"/>
      <c r="DR133" s="108"/>
      <c r="DS133" s="108"/>
      <c r="DT133" s="108"/>
      <c r="DU133" s="108"/>
      <c r="DV133" s="108"/>
      <c r="DW133" s="108"/>
      <c r="DX133" s="108"/>
      <c r="DY133" s="108"/>
      <c r="DZ133" s="108"/>
      <c r="EA133" s="108"/>
      <c r="EB133" s="108"/>
      <c r="EC133" s="108"/>
      <c r="ED133" s="108"/>
      <c r="EE133" s="108"/>
      <c r="EF133" s="108"/>
      <c r="EG133" s="108"/>
      <c r="EH133" s="108"/>
      <c r="EI133" s="108"/>
      <c r="EJ133" s="108"/>
      <c r="EK133" s="108"/>
      <c r="EL133" s="108"/>
      <c r="EM133" s="108"/>
      <c r="EN133" s="108"/>
      <c r="EO133" s="108"/>
      <c r="EP133" s="108"/>
      <c r="EQ133" s="108"/>
      <c r="ER133" s="108"/>
      <c r="ES133" s="108"/>
      <c r="ET133" s="108"/>
      <c r="EU133" s="108"/>
      <c r="EV133" s="108"/>
      <c r="EW133" s="108"/>
      <c r="EX133" s="108"/>
      <c r="EY133" s="108"/>
      <c r="EZ133" s="108"/>
      <c r="FA133" s="108"/>
      <c r="FB133" s="108"/>
      <c r="FC133" s="108"/>
      <c r="FD133" s="108"/>
      <c r="FE133" s="108"/>
      <c r="FF133" s="108"/>
      <c r="FG133" s="108"/>
      <c r="FH133" s="108"/>
      <c r="FI133" s="108"/>
      <c r="FJ133" s="108"/>
      <c r="FK133" s="108"/>
      <c r="FL133" s="108"/>
      <c r="FM133" s="108"/>
      <c r="FN133" s="108"/>
      <c r="FO133" s="108"/>
      <c r="FP133" s="108"/>
      <c r="FQ133" s="108"/>
      <c r="FR133" s="108"/>
      <c r="FS133" s="108"/>
      <c r="FT133" s="108"/>
      <c r="FU133" s="108"/>
    </row>
    <row r="134" spans="1:177" s="2" customFormat="1" ht="15">
      <c r="A134" s="328"/>
      <c r="B134" s="179"/>
      <c r="C134" s="179"/>
      <c r="D134" s="179"/>
      <c r="E134" s="179"/>
      <c r="F134" s="179"/>
      <c r="G134" s="179"/>
      <c r="H134" s="179"/>
      <c r="I134" s="179"/>
      <c r="J134" s="179"/>
      <c r="K134" s="43"/>
      <c r="L134" s="47"/>
      <c r="M134" s="47"/>
      <c r="N134" s="236"/>
      <c r="O134" s="46"/>
      <c r="P134" s="46"/>
      <c r="Q134" s="46"/>
      <c r="R134" s="46"/>
      <c r="S134" s="46"/>
      <c r="T134" s="46"/>
      <c r="U134" s="46"/>
      <c r="V134" s="46"/>
      <c r="W134" s="46"/>
      <c r="X134" s="46"/>
      <c r="Y134" s="46"/>
      <c r="Z134" s="46"/>
      <c r="AA134" s="46"/>
      <c r="AB134" s="46"/>
      <c r="AC134" s="46"/>
      <c r="AD134" s="46"/>
      <c r="AE134" s="43"/>
      <c r="AF134" s="43"/>
      <c r="AG134" s="43"/>
      <c r="AH134" s="43"/>
      <c r="AI134" s="216">
        <f aca="true" t="shared" si="5" ref="AI134:AJ141">B68</f>
        <v>1081</v>
      </c>
      <c r="AJ134" s="217" t="str">
        <f t="shared" si="5"/>
        <v>Kunst- und Bildwissenschaft</v>
      </c>
      <c r="AK134" s="43"/>
      <c r="AL134" s="206" t="str">
        <f aca="true" t="shared" si="6" ref="AL134:AL141">AI134&amp;"-"&amp;AJ134</f>
        <v>1081-Kunst- und Bildwissenschaft</v>
      </c>
      <c r="AM134" s="46"/>
      <c r="AN134" s="46"/>
      <c r="AO134" s="46"/>
      <c r="AP134" s="46"/>
      <c r="AQ134" s="46"/>
      <c r="AR134" s="46"/>
      <c r="AS134" s="46"/>
      <c r="AT134" s="46"/>
      <c r="AU134" s="46"/>
      <c r="AV134" s="46"/>
      <c r="AW134" s="46"/>
      <c r="AX134" s="46"/>
      <c r="AY134" s="46"/>
      <c r="AZ134" s="46"/>
      <c r="BA134" s="46"/>
      <c r="BB134" s="46"/>
      <c r="BC134" s="86"/>
      <c r="BD134" s="46"/>
      <c r="BE134" s="46"/>
      <c r="BF134" s="46"/>
      <c r="BG134" s="46"/>
      <c r="BH134" s="46"/>
      <c r="BI134" s="46"/>
      <c r="BJ134" s="46"/>
      <c r="BK134" s="46"/>
      <c r="BL134" s="46"/>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108"/>
      <c r="CU134" s="108"/>
      <c r="CV134" s="108"/>
      <c r="CW134" s="108"/>
      <c r="CX134" s="108"/>
      <c r="CY134" s="108"/>
      <c r="CZ134" s="108"/>
      <c r="DA134" s="108"/>
      <c r="DB134" s="108"/>
      <c r="DC134" s="108"/>
      <c r="DD134" s="108"/>
      <c r="DE134" s="108"/>
      <c r="DF134" s="108"/>
      <c r="DG134" s="108"/>
      <c r="DH134" s="108"/>
      <c r="DI134" s="108"/>
      <c r="DJ134" s="108"/>
      <c r="DK134" s="108"/>
      <c r="DL134" s="108"/>
      <c r="DM134" s="108"/>
      <c r="DN134" s="108"/>
      <c r="DO134" s="108"/>
      <c r="DP134" s="108"/>
      <c r="DQ134" s="108"/>
      <c r="DR134" s="108"/>
      <c r="DS134" s="108"/>
      <c r="DT134" s="108"/>
      <c r="DU134" s="108"/>
      <c r="DV134" s="108"/>
      <c r="DW134" s="108"/>
      <c r="DX134" s="108"/>
      <c r="DY134" s="108"/>
      <c r="DZ134" s="108"/>
      <c r="EA134" s="108"/>
      <c r="EB134" s="108"/>
      <c r="EC134" s="108"/>
      <c r="ED134" s="108"/>
      <c r="EE134" s="108"/>
      <c r="EF134" s="108"/>
      <c r="EG134" s="108"/>
      <c r="EH134" s="108"/>
      <c r="EI134" s="108"/>
      <c r="EJ134" s="108"/>
      <c r="EK134" s="108"/>
      <c r="EL134" s="108"/>
      <c r="EM134" s="108"/>
      <c r="EN134" s="108"/>
      <c r="EO134" s="108"/>
      <c r="EP134" s="108"/>
      <c r="EQ134" s="108"/>
      <c r="ER134" s="108"/>
      <c r="ES134" s="108"/>
      <c r="ET134" s="108"/>
      <c r="EU134" s="108"/>
      <c r="EV134" s="108"/>
      <c r="EW134" s="108"/>
      <c r="EX134" s="108"/>
      <c r="EY134" s="108"/>
      <c r="EZ134" s="108"/>
      <c r="FA134" s="108"/>
      <c r="FB134" s="108"/>
      <c r="FC134" s="108"/>
      <c r="FD134" s="108"/>
      <c r="FE134" s="108"/>
      <c r="FF134" s="108"/>
      <c r="FG134" s="108"/>
      <c r="FH134" s="108"/>
      <c r="FI134" s="108"/>
      <c r="FJ134" s="108"/>
      <c r="FK134" s="108"/>
      <c r="FL134" s="108"/>
      <c r="FM134" s="108"/>
      <c r="FN134" s="108"/>
      <c r="FO134" s="108"/>
      <c r="FP134" s="108"/>
      <c r="FQ134" s="108"/>
      <c r="FR134" s="108"/>
      <c r="FS134" s="108"/>
      <c r="FT134" s="108"/>
      <c r="FU134" s="108"/>
    </row>
    <row r="135" spans="1:177" s="2" customFormat="1" ht="15">
      <c r="A135" s="328"/>
      <c r="B135" s="179"/>
      <c r="C135" s="179"/>
      <c r="D135" s="179"/>
      <c r="E135" s="179"/>
      <c r="F135" s="179"/>
      <c r="G135" s="179"/>
      <c r="H135" s="179"/>
      <c r="I135" s="179"/>
      <c r="J135" s="179"/>
      <c r="K135" s="43"/>
      <c r="L135" s="47"/>
      <c r="M135" s="47"/>
      <c r="N135" s="236"/>
      <c r="O135" s="46"/>
      <c r="P135" s="46"/>
      <c r="Q135" s="46"/>
      <c r="R135" s="46"/>
      <c r="S135" s="46"/>
      <c r="T135" s="46"/>
      <c r="U135" s="46"/>
      <c r="V135" s="46"/>
      <c r="W135" s="46"/>
      <c r="X135" s="46"/>
      <c r="Y135" s="46"/>
      <c r="Z135" s="46"/>
      <c r="AA135" s="46"/>
      <c r="AB135" s="46"/>
      <c r="AC135" s="46"/>
      <c r="AD135" s="46"/>
      <c r="AE135" s="43"/>
      <c r="AF135" s="43"/>
      <c r="AG135" s="43"/>
      <c r="AH135" s="43"/>
      <c r="AI135" s="216">
        <f t="shared" si="5"/>
        <v>1082</v>
      </c>
      <c r="AJ135" s="217" t="str">
        <f t="shared" si="5"/>
        <v>Designtheorie &amp; Philosophie</v>
      </c>
      <c r="AK135" s="43"/>
      <c r="AL135" s="206" t="str">
        <f t="shared" si="6"/>
        <v>1082-Designtheorie &amp; Philosophie</v>
      </c>
      <c r="AM135" s="46"/>
      <c r="AN135" s="46"/>
      <c r="AO135" s="46"/>
      <c r="AP135" s="46"/>
      <c r="AQ135" s="46"/>
      <c r="AR135" s="46"/>
      <c r="AS135" s="46"/>
      <c r="AT135" s="46"/>
      <c r="AU135" s="46"/>
      <c r="AV135" s="46"/>
      <c r="AW135" s="46"/>
      <c r="AX135" s="46"/>
      <c r="AY135" s="46"/>
      <c r="AZ135" s="46"/>
      <c r="BA135" s="46"/>
      <c r="BB135" s="46"/>
      <c r="BC135" s="86"/>
      <c r="BD135" s="46"/>
      <c r="BE135" s="46"/>
      <c r="BF135" s="46"/>
      <c r="BG135" s="46"/>
      <c r="BH135" s="46"/>
      <c r="BI135" s="46"/>
      <c r="BJ135" s="46"/>
      <c r="BK135" s="46"/>
      <c r="BL135" s="46"/>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c r="DO135" s="108"/>
      <c r="DP135" s="108"/>
      <c r="DQ135" s="108"/>
      <c r="DR135" s="108"/>
      <c r="DS135" s="108"/>
      <c r="DT135" s="108"/>
      <c r="DU135" s="108"/>
      <c r="DV135" s="108"/>
      <c r="DW135" s="108"/>
      <c r="DX135" s="108"/>
      <c r="DY135" s="108"/>
      <c r="DZ135" s="108"/>
      <c r="EA135" s="108"/>
      <c r="EB135" s="108"/>
      <c r="EC135" s="108"/>
      <c r="ED135" s="108"/>
      <c r="EE135" s="108"/>
      <c r="EF135" s="108"/>
      <c r="EG135" s="108"/>
      <c r="EH135" s="108"/>
      <c r="EI135" s="108"/>
      <c r="EJ135" s="108"/>
      <c r="EK135" s="108"/>
      <c r="EL135" s="108"/>
      <c r="EM135" s="108"/>
      <c r="EN135" s="108"/>
      <c r="EO135" s="108"/>
      <c r="EP135" s="108"/>
      <c r="EQ135" s="108"/>
      <c r="ER135" s="108"/>
      <c r="ES135" s="108"/>
      <c r="ET135" s="108"/>
      <c r="EU135" s="108"/>
      <c r="EV135" s="108"/>
      <c r="EW135" s="108"/>
      <c r="EX135" s="108"/>
      <c r="EY135" s="108"/>
      <c r="EZ135" s="108"/>
      <c r="FA135" s="108"/>
      <c r="FB135" s="108"/>
      <c r="FC135" s="108"/>
      <c r="FD135" s="108"/>
      <c r="FE135" s="108"/>
      <c r="FF135" s="108"/>
      <c r="FG135" s="108"/>
      <c r="FH135" s="108"/>
      <c r="FI135" s="108"/>
      <c r="FJ135" s="108"/>
      <c r="FK135" s="108"/>
      <c r="FL135" s="108"/>
      <c r="FM135" s="108"/>
      <c r="FN135" s="108"/>
      <c r="FO135" s="108"/>
      <c r="FP135" s="108"/>
      <c r="FQ135" s="108"/>
      <c r="FR135" s="108"/>
      <c r="FS135" s="108"/>
      <c r="FT135" s="108"/>
      <c r="FU135" s="108"/>
    </row>
    <row r="136" spans="1:177" s="2" customFormat="1" ht="15">
      <c r="A136" s="328" t="s">
        <v>56</v>
      </c>
      <c r="B136" s="179"/>
      <c r="C136" s="179"/>
      <c r="D136" s="179"/>
      <c r="E136" s="179"/>
      <c r="F136" s="179"/>
      <c r="G136" s="179"/>
      <c r="H136" s="179"/>
      <c r="I136" s="179"/>
      <c r="J136" s="179"/>
      <c r="K136" s="43"/>
      <c r="L136" s="47"/>
      <c r="M136" s="47"/>
      <c r="N136" s="236"/>
      <c r="O136" s="46"/>
      <c r="P136" s="46"/>
      <c r="Q136" s="46"/>
      <c r="R136" s="46"/>
      <c r="S136" s="46"/>
      <c r="T136" s="46"/>
      <c r="U136" s="46"/>
      <c r="V136" s="46"/>
      <c r="W136" s="46"/>
      <c r="X136" s="46"/>
      <c r="Y136" s="46"/>
      <c r="Z136" s="46"/>
      <c r="AA136" s="46"/>
      <c r="AB136" s="46"/>
      <c r="AC136" s="46"/>
      <c r="AD136" s="46"/>
      <c r="AE136" s="43"/>
      <c r="AF136" s="43"/>
      <c r="AG136" s="43"/>
      <c r="AH136" s="43"/>
      <c r="AI136" s="216">
        <f t="shared" si="5"/>
        <v>1083</v>
      </c>
      <c r="AJ136" s="217" t="str">
        <f t="shared" si="5"/>
        <v>Gender &amp; Cultural Studies</v>
      </c>
      <c r="AK136" s="43"/>
      <c r="AL136" s="206" t="str">
        <f t="shared" si="6"/>
        <v>1083-Gender &amp; Cultural Studies</v>
      </c>
      <c r="AM136" s="46"/>
      <c r="AN136" s="46"/>
      <c r="AO136" s="46"/>
      <c r="AP136" s="46"/>
      <c r="AQ136" s="46"/>
      <c r="AR136" s="46"/>
      <c r="AS136" s="46"/>
      <c r="AT136" s="46"/>
      <c r="AU136" s="46"/>
      <c r="AV136" s="46"/>
      <c r="AW136" s="46"/>
      <c r="AX136" s="46"/>
      <c r="AY136" s="46"/>
      <c r="AZ136" s="46"/>
      <c r="BA136" s="46"/>
      <c r="BB136" s="46"/>
      <c r="BC136" s="86"/>
      <c r="BD136" s="46"/>
      <c r="BE136" s="46"/>
      <c r="BF136" s="46"/>
      <c r="BG136" s="46"/>
      <c r="BH136" s="46"/>
      <c r="BI136" s="46"/>
      <c r="BJ136" s="46"/>
      <c r="BK136" s="46"/>
      <c r="BL136" s="46"/>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108"/>
      <c r="CU136" s="108"/>
      <c r="CV136" s="108"/>
      <c r="CW136" s="108"/>
      <c r="CX136" s="108"/>
      <c r="CY136" s="108"/>
      <c r="CZ136" s="108"/>
      <c r="DA136" s="108"/>
      <c r="DB136" s="108"/>
      <c r="DC136" s="108"/>
      <c r="DD136" s="108"/>
      <c r="DE136" s="108"/>
      <c r="DF136" s="108"/>
      <c r="DG136" s="108"/>
      <c r="DH136" s="108"/>
      <c r="DI136" s="108"/>
      <c r="DJ136" s="108"/>
      <c r="DK136" s="108"/>
      <c r="DL136" s="108"/>
      <c r="DM136" s="108"/>
      <c r="DN136" s="108"/>
      <c r="DO136" s="108"/>
      <c r="DP136" s="108"/>
      <c r="DQ136" s="108"/>
      <c r="DR136" s="108"/>
      <c r="DS136" s="108"/>
      <c r="DT136" s="108"/>
      <c r="DU136" s="108"/>
      <c r="DV136" s="108"/>
      <c r="DW136" s="108"/>
      <c r="DX136" s="108"/>
      <c r="DY136" s="108"/>
      <c r="DZ136" s="108"/>
      <c r="EA136" s="108"/>
      <c r="EB136" s="108"/>
      <c r="EC136" s="108"/>
      <c r="ED136" s="108"/>
      <c r="EE136" s="108"/>
      <c r="EF136" s="108"/>
      <c r="EG136" s="108"/>
      <c r="EH136" s="108"/>
      <c r="EI136" s="108"/>
      <c r="EJ136" s="108"/>
      <c r="EK136" s="108"/>
      <c r="EL136" s="108"/>
      <c r="EM136" s="108"/>
      <c r="EN136" s="108"/>
      <c r="EO136" s="108"/>
      <c r="EP136" s="108"/>
      <c r="EQ136" s="108"/>
      <c r="ER136" s="108"/>
      <c r="ES136" s="108"/>
      <c r="ET136" s="108"/>
      <c r="EU136" s="108"/>
      <c r="EV136" s="108"/>
      <c r="EW136" s="108"/>
      <c r="EX136" s="108"/>
      <c r="EY136" s="108"/>
      <c r="EZ136" s="108"/>
      <c r="FA136" s="108"/>
      <c r="FB136" s="108"/>
      <c r="FC136" s="108"/>
      <c r="FD136" s="108"/>
      <c r="FE136" s="108"/>
      <c r="FF136" s="108"/>
      <c r="FG136" s="108"/>
      <c r="FH136" s="108"/>
      <c r="FI136" s="108"/>
      <c r="FJ136" s="108"/>
      <c r="FK136" s="108"/>
      <c r="FL136" s="108"/>
      <c r="FM136" s="108"/>
      <c r="FN136" s="108"/>
      <c r="FO136" s="108"/>
      <c r="FP136" s="108"/>
      <c r="FQ136" s="108"/>
      <c r="FR136" s="108"/>
      <c r="FS136" s="108"/>
      <c r="FT136" s="108"/>
      <c r="FU136" s="108"/>
    </row>
    <row r="137" spans="1:177" s="2" customFormat="1" ht="15">
      <c r="A137" s="328"/>
      <c r="B137" s="179"/>
      <c r="C137" s="179"/>
      <c r="D137" s="179"/>
      <c r="E137" s="179"/>
      <c r="F137" s="179"/>
      <c r="G137" s="179"/>
      <c r="H137" s="179"/>
      <c r="I137" s="179"/>
      <c r="J137" s="179"/>
      <c r="K137" s="43"/>
      <c r="L137" s="47"/>
      <c r="M137" s="47"/>
      <c r="N137" s="236"/>
      <c r="O137" s="46"/>
      <c r="P137" s="46"/>
      <c r="Q137" s="46"/>
      <c r="R137" s="46"/>
      <c r="S137" s="46"/>
      <c r="T137" s="46"/>
      <c r="U137" s="46"/>
      <c r="V137" s="46"/>
      <c r="W137" s="46"/>
      <c r="X137" s="46"/>
      <c r="Y137" s="46"/>
      <c r="Z137" s="46"/>
      <c r="AA137" s="46"/>
      <c r="AB137" s="46"/>
      <c r="AC137" s="46"/>
      <c r="AD137" s="46"/>
      <c r="AE137" s="43"/>
      <c r="AF137" s="43"/>
      <c r="AG137" s="43"/>
      <c r="AH137" s="43"/>
      <c r="AI137" s="216">
        <f t="shared" si="5"/>
        <v>305</v>
      </c>
      <c r="AJ137" s="217" t="str">
        <f t="shared" si="5"/>
        <v>Thesis</v>
      </c>
      <c r="AK137" s="43"/>
      <c r="AL137" s="206" t="str">
        <f t="shared" si="6"/>
        <v>305-Thesis</v>
      </c>
      <c r="AM137" s="46"/>
      <c r="AN137" s="46"/>
      <c r="AO137" s="46"/>
      <c r="AP137" s="46"/>
      <c r="AQ137" s="46"/>
      <c r="AR137" s="46"/>
      <c r="AS137" s="46"/>
      <c r="AT137" s="46"/>
      <c r="AU137" s="46"/>
      <c r="AV137" s="46"/>
      <c r="AW137" s="46"/>
      <c r="AX137" s="46"/>
      <c r="AY137" s="46"/>
      <c r="AZ137" s="46"/>
      <c r="BA137" s="46"/>
      <c r="BB137" s="46"/>
      <c r="BC137" s="86"/>
      <c r="BD137" s="46"/>
      <c r="BE137" s="46"/>
      <c r="BF137" s="46"/>
      <c r="BG137" s="46"/>
      <c r="BH137" s="46"/>
      <c r="BI137" s="46"/>
      <c r="BJ137" s="46"/>
      <c r="BK137" s="46"/>
      <c r="BL137" s="46"/>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108"/>
      <c r="CU137" s="108"/>
      <c r="CV137" s="108"/>
      <c r="CW137" s="108"/>
      <c r="CX137" s="108"/>
      <c r="CY137" s="108"/>
      <c r="CZ137" s="108"/>
      <c r="DA137" s="108"/>
      <c r="DB137" s="108"/>
      <c r="DC137" s="108"/>
      <c r="DD137" s="108"/>
      <c r="DE137" s="108"/>
      <c r="DF137" s="108"/>
      <c r="DG137" s="108"/>
      <c r="DH137" s="108"/>
      <c r="DI137" s="108"/>
      <c r="DJ137" s="108"/>
      <c r="DK137" s="108"/>
      <c r="DL137" s="108"/>
      <c r="DM137" s="108"/>
      <c r="DN137" s="108"/>
      <c r="DO137" s="108"/>
      <c r="DP137" s="108"/>
      <c r="DQ137" s="108"/>
      <c r="DR137" s="108"/>
      <c r="DS137" s="108"/>
      <c r="DT137" s="108"/>
      <c r="DU137" s="108"/>
      <c r="DV137" s="108"/>
      <c r="DW137" s="108"/>
      <c r="DX137" s="108"/>
      <c r="DY137" s="108"/>
      <c r="DZ137" s="108"/>
      <c r="EA137" s="108"/>
      <c r="EB137" s="108"/>
      <c r="EC137" s="108"/>
      <c r="ED137" s="108"/>
      <c r="EE137" s="108"/>
      <c r="EF137" s="108"/>
      <c r="EG137" s="108"/>
      <c r="EH137" s="108"/>
      <c r="EI137" s="108"/>
      <c r="EJ137" s="108"/>
      <c r="EK137" s="108"/>
      <c r="EL137" s="108"/>
      <c r="EM137" s="108"/>
      <c r="EN137" s="108"/>
      <c r="EO137" s="108"/>
      <c r="EP137" s="108"/>
      <c r="EQ137" s="108"/>
      <c r="ER137" s="108"/>
      <c r="ES137" s="108"/>
      <c r="ET137" s="108"/>
      <c r="EU137" s="108"/>
      <c r="EV137" s="108"/>
      <c r="EW137" s="108"/>
      <c r="EX137" s="108"/>
      <c r="EY137" s="108"/>
      <c r="EZ137" s="108"/>
      <c r="FA137" s="108"/>
      <c r="FB137" s="108"/>
      <c r="FC137" s="108"/>
      <c r="FD137" s="108"/>
      <c r="FE137" s="108"/>
      <c r="FF137" s="108"/>
      <c r="FG137" s="108"/>
      <c r="FH137" s="108"/>
      <c r="FI137" s="108"/>
      <c r="FJ137" s="108"/>
      <c r="FK137" s="108"/>
      <c r="FL137" s="108"/>
      <c r="FM137" s="108"/>
      <c r="FN137" s="108"/>
      <c r="FO137" s="108"/>
      <c r="FP137" s="108"/>
      <c r="FQ137" s="108"/>
      <c r="FR137" s="108"/>
      <c r="FS137" s="108"/>
      <c r="FT137" s="108"/>
      <c r="FU137" s="108"/>
    </row>
    <row r="138" spans="1:177" s="2" customFormat="1" ht="15">
      <c r="A138" s="328"/>
      <c r="B138" s="179"/>
      <c r="C138" s="179"/>
      <c r="D138" s="179"/>
      <c r="E138" s="179"/>
      <c r="F138" s="179"/>
      <c r="G138" s="179"/>
      <c r="H138" s="179"/>
      <c r="I138" s="179"/>
      <c r="J138" s="179"/>
      <c r="K138" s="43"/>
      <c r="L138" s="47"/>
      <c r="M138" s="47"/>
      <c r="N138" s="236"/>
      <c r="O138" s="46"/>
      <c r="P138" s="46"/>
      <c r="Q138" s="46"/>
      <c r="R138" s="46"/>
      <c r="S138" s="46"/>
      <c r="T138" s="46"/>
      <c r="U138" s="46"/>
      <c r="V138" s="46"/>
      <c r="W138" s="46"/>
      <c r="X138" s="46"/>
      <c r="Y138" s="46"/>
      <c r="Z138" s="46"/>
      <c r="AA138" s="46"/>
      <c r="AB138" s="46"/>
      <c r="AC138" s="46"/>
      <c r="AD138" s="46"/>
      <c r="AE138" s="43"/>
      <c r="AF138" s="43"/>
      <c r="AG138" s="43"/>
      <c r="AH138" s="43"/>
      <c r="AI138" s="216">
        <f t="shared" si="5"/>
        <v>1084</v>
      </c>
      <c r="AJ138" s="217" t="str">
        <f t="shared" si="5"/>
        <v>Mentoring</v>
      </c>
      <c r="AK138" s="43"/>
      <c r="AL138" s="206" t="str">
        <f t="shared" si="6"/>
        <v>1084-Mentoring</v>
      </c>
      <c r="AM138" s="46"/>
      <c r="AN138" s="46"/>
      <c r="AO138" s="46"/>
      <c r="AP138" s="46"/>
      <c r="AQ138" s="46"/>
      <c r="AR138" s="46"/>
      <c r="AS138" s="46"/>
      <c r="AT138" s="46"/>
      <c r="AU138" s="46"/>
      <c r="AV138" s="46"/>
      <c r="AW138" s="46"/>
      <c r="AX138" s="46"/>
      <c r="AY138" s="46"/>
      <c r="AZ138" s="46"/>
      <c r="BA138" s="46"/>
      <c r="BB138" s="46"/>
      <c r="BC138" s="86"/>
      <c r="BD138" s="46"/>
      <c r="BE138" s="46"/>
      <c r="BF138" s="46"/>
      <c r="BG138" s="46"/>
      <c r="BH138" s="46"/>
      <c r="BI138" s="46"/>
      <c r="BJ138" s="46"/>
      <c r="BK138" s="46"/>
      <c r="BL138" s="46"/>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108"/>
      <c r="CU138" s="108"/>
      <c r="CV138" s="108"/>
      <c r="CW138" s="108"/>
      <c r="CX138" s="108"/>
      <c r="CY138" s="108"/>
      <c r="CZ138" s="108"/>
      <c r="DA138" s="108"/>
      <c r="DB138" s="108"/>
      <c r="DC138" s="108"/>
      <c r="DD138" s="108"/>
      <c r="DE138" s="108"/>
      <c r="DF138" s="108"/>
      <c r="DG138" s="108"/>
      <c r="DH138" s="108"/>
      <c r="DI138" s="108"/>
      <c r="DJ138" s="108"/>
      <c r="DK138" s="108"/>
      <c r="DL138" s="108"/>
      <c r="DM138" s="108"/>
      <c r="DN138" s="108"/>
      <c r="DO138" s="108"/>
      <c r="DP138" s="108"/>
      <c r="DQ138" s="108"/>
      <c r="DR138" s="108"/>
      <c r="DS138" s="108"/>
      <c r="DT138" s="108"/>
      <c r="DU138" s="108"/>
      <c r="DV138" s="108"/>
      <c r="DW138" s="108"/>
      <c r="DX138" s="108"/>
      <c r="DY138" s="108"/>
      <c r="DZ138" s="108"/>
      <c r="EA138" s="108"/>
      <c r="EB138" s="108"/>
      <c r="EC138" s="108"/>
      <c r="ED138" s="108"/>
      <c r="EE138" s="108"/>
      <c r="EF138" s="108"/>
      <c r="EG138" s="108"/>
      <c r="EH138" s="108"/>
      <c r="EI138" s="108"/>
      <c r="EJ138" s="108"/>
      <c r="EK138" s="108"/>
      <c r="EL138" s="108"/>
      <c r="EM138" s="108"/>
      <c r="EN138" s="108"/>
      <c r="EO138" s="108"/>
      <c r="EP138" s="108"/>
      <c r="EQ138" s="108"/>
      <c r="ER138" s="108"/>
      <c r="ES138" s="108"/>
      <c r="ET138" s="108"/>
      <c r="EU138" s="108"/>
      <c r="EV138" s="108"/>
      <c r="EW138" s="108"/>
      <c r="EX138" s="108"/>
      <c r="EY138" s="108"/>
      <c r="EZ138" s="108"/>
      <c r="FA138" s="108"/>
      <c r="FB138" s="108"/>
      <c r="FC138" s="108"/>
      <c r="FD138" s="108"/>
      <c r="FE138" s="108"/>
      <c r="FF138" s="108"/>
      <c r="FG138" s="108"/>
      <c r="FH138" s="108"/>
      <c r="FI138" s="108"/>
      <c r="FJ138" s="108"/>
      <c r="FK138" s="108"/>
      <c r="FL138" s="108"/>
      <c r="FM138" s="108"/>
      <c r="FN138" s="108"/>
      <c r="FO138" s="108"/>
      <c r="FP138" s="108"/>
      <c r="FQ138" s="108"/>
      <c r="FR138" s="108"/>
      <c r="FS138" s="108"/>
      <c r="FT138" s="108"/>
      <c r="FU138" s="108"/>
    </row>
    <row r="139" spans="1:177" s="2" customFormat="1" ht="15">
      <c r="A139" s="328" t="s">
        <v>56</v>
      </c>
      <c r="B139" s="179"/>
      <c r="C139" s="179"/>
      <c r="D139" s="179"/>
      <c r="E139" s="179"/>
      <c r="F139" s="179"/>
      <c r="G139" s="179"/>
      <c r="H139" s="179"/>
      <c r="I139" s="179"/>
      <c r="J139" s="179"/>
      <c r="K139" s="43"/>
      <c r="L139" s="47"/>
      <c r="M139" s="47"/>
      <c r="N139" s="236"/>
      <c r="O139" s="46"/>
      <c r="P139" s="46"/>
      <c r="Q139" s="46"/>
      <c r="R139" s="46"/>
      <c r="S139" s="46"/>
      <c r="T139" s="46"/>
      <c r="U139" s="46"/>
      <c r="V139" s="46"/>
      <c r="W139" s="46"/>
      <c r="X139" s="46"/>
      <c r="Y139" s="46"/>
      <c r="Z139" s="46"/>
      <c r="AA139" s="46"/>
      <c r="AB139" s="46"/>
      <c r="AC139" s="46"/>
      <c r="AD139" s="46"/>
      <c r="AE139" s="43"/>
      <c r="AF139" s="43"/>
      <c r="AG139" s="43"/>
      <c r="AH139" s="43"/>
      <c r="AI139" s="216">
        <f t="shared" si="5"/>
        <v>1085</v>
      </c>
      <c r="AJ139" s="217" t="str">
        <f t="shared" si="5"/>
        <v>Theoretische Arbeit</v>
      </c>
      <c r="AK139" s="43"/>
      <c r="AL139" s="206" t="str">
        <f t="shared" si="6"/>
        <v>1085-Theoretische Arbeit</v>
      </c>
      <c r="AM139" s="46"/>
      <c r="AN139" s="46"/>
      <c r="AO139" s="46"/>
      <c r="AP139" s="46"/>
      <c r="AQ139" s="46"/>
      <c r="AR139" s="46"/>
      <c r="AS139" s="46"/>
      <c r="AT139" s="46"/>
      <c r="AU139" s="46"/>
      <c r="AV139" s="46"/>
      <c r="AW139" s="46"/>
      <c r="AX139" s="46"/>
      <c r="AY139" s="46"/>
      <c r="AZ139" s="46"/>
      <c r="BA139" s="46"/>
      <c r="BB139" s="46"/>
      <c r="BC139" s="86"/>
      <c r="BD139" s="46"/>
      <c r="BE139" s="46"/>
      <c r="BF139" s="46"/>
      <c r="BG139" s="46"/>
      <c r="BH139" s="46"/>
      <c r="BI139" s="46"/>
      <c r="BJ139" s="46"/>
      <c r="BK139" s="46"/>
      <c r="BL139" s="46"/>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c r="DO139" s="108"/>
      <c r="DP139" s="108"/>
      <c r="DQ139" s="108"/>
      <c r="DR139" s="108"/>
      <c r="DS139" s="108"/>
      <c r="DT139" s="108"/>
      <c r="DU139" s="108"/>
      <c r="DV139" s="108"/>
      <c r="DW139" s="108"/>
      <c r="DX139" s="108"/>
      <c r="DY139" s="108"/>
      <c r="DZ139" s="108"/>
      <c r="EA139" s="108"/>
      <c r="EB139" s="108"/>
      <c r="EC139" s="108"/>
      <c r="ED139" s="108"/>
      <c r="EE139" s="108"/>
      <c r="EF139" s="108"/>
      <c r="EG139" s="108"/>
      <c r="EH139" s="108"/>
      <c r="EI139" s="108"/>
      <c r="EJ139" s="108"/>
      <c r="EK139" s="108"/>
      <c r="EL139" s="108"/>
      <c r="EM139" s="108"/>
      <c r="EN139" s="108"/>
      <c r="EO139" s="108"/>
      <c r="EP139" s="108"/>
      <c r="EQ139" s="108"/>
      <c r="ER139" s="108"/>
      <c r="ES139" s="108"/>
      <c r="ET139" s="108"/>
      <c r="EU139" s="108"/>
      <c r="EV139" s="108"/>
      <c r="EW139" s="108"/>
      <c r="EX139" s="108"/>
      <c r="EY139" s="108"/>
      <c r="EZ139" s="108"/>
      <c r="FA139" s="108"/>
      <c r="FB139" s="108"/>
      <c r="FC139" s="108"/>
      <c r="FD139" s="108"/>
      <c r="FE139" s="108"/>
      <c r="FF139" s="108"/>
      <c r="FG139" s="108"/>
      <c r="FH139" s="108"/>
      <c r="FI139" s="108"/>
      <c r="FJ139" s="108"/>
      <c r="FK139" s="108"/>
      <c r="FL139" s="108"/>
      <c r="FM139" s="108"/>
      <c r="FN139" s="108"/>
      <c r="FO139" s="108"/>
      <c r="FP139" s="108"/>
      <c r="FQ139" s="108"/>
      <c r="FR139" s="108"/>
      <c r="FS139" s="108"/>
      <c r="FT139" s="108"/>
      <c r="FU139" s="108"/>
    </row>
    <row r="140" spans="1:177" s="2" customFormat="1" ht="15">
      <c r="A140" s="328"/>
      <c r="B140" s="179"/>
      <c r="C140" s="179"/>
      <c r="D140" s="179"/>
      <c r="E140" s="179"/>
      <c r="F140" s="179"/>
      <c r="G140" s="179"/>
      <c r="H140" s="179"/>
      <c r="I140" s="179"/>
      <c r="J140" s="179"/>
      <c r="K140" s="43"/>
      <c r="L140" s="47"/>
      <c r="M140" s="47"/>
      <c r="N140" s="236"/>
      <c r="O140" s="46"/>
      <c r="P140" s="46"/>
      <c r="Q140" s="46"/>
      <c r="R140" s="46"/>
      <c r="S140" s="46"/>
      <c r="T140" s="46"/>
      <c r="U140" s="46"/>
      <c r="V140" s="46"/>
      <c r="W140" s="46"/>
      <c r="X140" s="46"/>
      <c r="Y140" s="46"/>
      <c r="Z140" s="46"/>
      <c r="AA140" s="46"/>
      <c r="AB140" s="46"/>
      <c r="AC140" s="46"/>
      <c r="AD140" s="46"/>
      <c r="AE140" s="43"/>
      <c r="AF140" s="43"/>
      <c r="AG140" s="43"/>
      <c r="AH140" s="43"/>
      <c r="AI140" s="216">
        <f t="shared" si="5"/>
        <v>1086</v>
      </c>
      <c r="AJ140" s="217" t="str">
        <f t="shared" si="5"/>
        <v>Gestalterische Arbeit</v>
      </c>
      <c r="AK140" s="43"/>
      <c r="AL140" s="206" t="str">
        <f t="shared" si="6"/>
        <v>1086-Gestalterische Arbeit</v>
      </c>
      <c r="AM140" s="46"/>
      <c r="AN140" s="46"/>
      <c r="AO140" s="46"/>
      <c r="AP140" s="46"/>
      <c r="AQ140" s="46"/>
      <c r="AR140" s="46"/>
      <c r="AS140" s="46"/>
      <c r="AT140" s="46"/>
      <c r="AU140" s="46"/>
      <c r="AV140" s="46"/>
      <c r="AW140" s="46"/>
      <c r="AX140" s="46"/>
      <c r="AY140" s="46"/>
      <c r="AZ140" s="46"/>
      <c r="BA140" s="46"/>
      <c r="BB140" s="46"/>
      <c r="BC140" s="86"/>
      <c r="BD140" s="46"/>
      <c r="BE140" s="46"/>
      <c r="BF140" s="46"/>
      <c r="BG140" s="46"/>
      <c r="BH140" s="46"/>
      <c r="BI140" s="46"/>
      <c r="BJ140" s="46"/>
      <c r="BK140" s="46"/>
      <c r="BL140" s="46"/>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108"/>
      <c r="CU140" s="108"/>
      <c r="CV140" s="108"/>
      <c r="CW140" s="108"/>
      <c r="CX140" s="108"/>
      <c r="CY140" s="108"/>
      <c r="CZ140" s="108"/>
      <c r="DA140" s="108"/>
      <c r="DB140" s="108"/>
      <c r="DC140" s="108"/>
      <c r="DD140" s="108"/>
      <c r="DE140" s="108"/>
      <c r="DF140" s="108"/>
      <c r="DG140" s="108"/>
      <c r="DH140" s="108"/>
      <c r="DI140" s="108"/>
      <c r="DJ140" s="108"/>
      <c r="DK140" s="108"/>
      <c r="DL140" s="108"/>
      <c r="DM140" s="108"/>
      <c r="DN140" s="108"/>
      <c r="DO140" s="108"/>
      <c r="DP140" s="108"/>
      <c r="DQ140" s="108"/>
      <c r="DR140" s="108"/>
      <c r="DS140" s="108"/>
      <c r="DT140" s="108"/>
      <c r="DU140" s="108"/>
      <c r="DV140" s="108"/>
      <c r="DW140" s="108"/>
      <c r="DX140" s="108"/>
      <c r="DY140" s="108"/>
      <c r="DZ140" s="108"/>
      <c r="EA140" s="108"/>
      <c r="EB140" s="108"/>
      <c r="EC140" s="108"/>
      <c r="ED140" s="108"/>
      <c r="EE140" s="108"/>
      <c r="EF140" s="108"/>
      <c r="EG140" s="108"/>
      <c r="EH140" s="108"/>
      <c r="EI140" s="108"/>
      <c r="EJ140" s="108"/>
      <c r="EK140" s="108"/>
      <c r="EL140" s="108"/>
      <c r="EM140" s="108"/>
      <c r="EN140" s="108"/>
      <c r="EO140" s="108"/>
      <c r="EP140" s="108"/>
      <c r="EQ140" s="108"/>
      <c r="ER140" s="108"/>
      <c r="ES140" s="108"/>
      <c r="ET140" s="108"/>
      <c r="EU140" s="108"/>
      <c r="EV140" s="108"/>
      <c r="EW140" s="108"/>
      <c r="EX140" s="108"/>
      <c r="EY140" s="108"/>
      <c r="EZ140" s="108"/>
      <c r="FA140" s="108"/>
      <c r="FB140" s="108"/>
      <c r="FC140" s="108"/>
      <c r="FD140" s="108"/>
      <c r="FE140" s="108"/>
      <c r="FF140" s="108"/>
      <c r="FG140" s="108"/>
      <c r="FH140" s="108"/>
      <c r="FI140" s="108"/>
      <c r="FJ140" s="108"/>
      <c r="FK140" s="108"/>
      <c r="FL140" s="108"/>
      <c r="FM140" s="108"/>
      <c r="FN140" s="108"/>
      <c r="FO140" s="108"/>
      <c r="FP140" s="108"/>
      <c r="FQ140" s="108"/>
      <c r="FR140" s="108"/>
      <c r="FS140" s="108"/>
      <c r="FT140" s="108"/>
      <c r="FU140" s="108"/>
    </row>
    <row r="141" spans="1:177" s="2" customFormat="1" ht="15">
      <c r="A141" s="328"/>
      <c r="B141" s="179"/>
      <c r="C141" s="179"/>
      <c r="D141" s="179"/>
      <c r="E141" s="179"/>
      <c r="F141" s="179"/>
      <c r="G141" s="179"/>
      <c r="H141" s="179"/>
      <c r="I141" s="179"/>
      <c r="J141" s="179"/>
      <c r="K141" s="43"/>
      <c r="L141" s="47"/>
      <c r="M141" s="47"/>
      <c r="N141" s="236"/>
      <c r="O141" s="46"/>
      <c r="P141" s="46"/>
      <c r="Q141" s="46"/>
      <c r="R141" s="46"/>
      <c r="S141" s="46"/>
      <c r="T141" s="46"/>
      <c r="U141" s="46"/>
      <c r="V141" s="46"/>
      <c r="W141" s="46"/>
      <c r="X141" s="46"/>
      <c r="Y141" s="46"/>
      <c r="Z141" s="46"/>
      <c r="AA141" s="46"/>
      <c r="AB141" s="46"/>
      <c r="AC141" s="46"/>
      <c r="AD141" s="46"/>
      <c r="AE141" s="43"/>
      <c r="AF141" s="43"/>
      <c r="AG141" s="43"/>
      <c r="AH141" s="43"/>
      <c r="AI141" s="216">
        <f t="shared" si="5"/>
        <v>1087</v>
      </c>
      <c r="AJ141" s="217" t="str">
        <f t="shared" si="5"/>
        <v>Präsentation und Kolloquium</v>
      </c>
      <c r="AK141" s="43"/>
      <c r="AL141" s="206" t="str">
        <f t="shared" si="6"/>
        <v>1087-Präsentation und Kolloquium</v>
      </c>
      <c r="AM141" s="46"/>
      <c r="AN141" s="46"/>
      <c r="AO141" s="46"/>
      <c r="AP141" s="46"/>
      <c r="AQ141" s="46"/>
      <c r="AR141" s="46"/>
      <c r="AS141" s="46"/>
      <c r="AT141" s="46"/>
      <c r="AU141" s="46"/>
      <c r="AV141" s="46"/>
      <c r="AW141" s="46"/>
      <c r="AX141" s="46"/>
      <c r="AY141" s="46"/>
      <c r="AZ141" s="46"/>
      <c r="BA141" s="46"/>
      <c r="BB141" s="46"/>
      <c r="BC141" s="86"/>
      <c r="BD141" s="46"/>
      <c r="BE141" s="46"/>
      <c r="BF141" s="46"/>
      <c r="BG141" s="46"/>
      <c r="BH141" s="46"/>
      <c r="BI141" s="46"/>
      <c r="BJ141" s="46"/>
      <c r="BK141" s="46"/>
      <c r="BL141" s="46"/>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108"/>
      <c r="CU141" s="108"/>
      <c r="CV141" s="108"/>
      <c r="CW141" s="108"/>
      <c r="CX141" s="108"/>
      <c r="CY141" s="108"/>
      <c r="CZ141" s="108"/>
      <c r="DA141" s="108"/>
      <c r="DB141" s="108"/>
      <c r="DC141" s="108"/>
      <c r="DD141" s="108"/>
      <c r="DE141" s="108"/>
      <c r="DF141" s="108"/>
      <c r="DG141" s="108"/>
      <c r="DH141" s="108"/>
      <c r="DI141" s="108"/>
      <c r="DJ141" s="108"/>
      <c r="DK141" s="108"/>
      <c r="DL141" s="108"/>
      <c r="DM141" s="108"/>
      <c r="DN141" s="108"/>
      <c r="DO141" s="108"/>
      <c r="DP141" s="108"/>
      <c r="DQ141" s="108"/>
      <c r="DR141" s="108"/>
      <c r="DS141" s="108"/>
      <c r="DT141" s="108"/>
      <c r="DU141" s="108"/>
      <c r="DV141" s="108"/>
      <c r="DW141" s="108"/>
      <c r="DX141" s="108"/>
      <c r="DY141" s="108"/>
      <c r="DZ141" s="108"/>
      <c r="EA141" s="108"/>
      <c r="EB141" s="108"/>
      <c r="EC141" s="108"/>
      <c r="ED141" s="108"/>
      <c r="EE141" s="108"/>
      <c r="EF141" s="108"/>
      <c r="EG141" s="108"/>
      <c r="EH141" s="108"/>
      <c r="EI141" s="108"/>
      <c r="EJ141" s="108"/>
      <c r="EK141" s="108"/>
      <c r="EL141" s="108"/>
      <c r="EM141" s="108"/>
      <c r="EN141" s="108"/>
      <c r="EO141" s="108"/>
      <c r="EP141" s="108"/>
      <c r="EQ141" s="108"/>
      <c r="ER141" s="108"/>
      <c r="ES141" s="108"/>
      <c r="ET141" s="108"/>
      <c r="EU141" s="108"/>
      <c r="EV141" s="108"/>
      <c r="EW141" s="108"/>
      <c r="EX141" s="108"/>
      <c r="EY141" s="108"/>
      <c r="EZ141" s="108"/>
      <c r="FA141" s="108"/>
      <c r="FB141" s="108"/>
      <c r="FC141" s="108"/>
      <c r="FD141" s="108"/>
      <c r="FE141" s="108"/>
      <c r="FF141" s="108"/>
      <c r="FG141" s="108"/>
      <c r="FH141" s="108"/>
      <c r="FI141" s="108"/>
      <c r="FJ141" s="108"/>
      <c r="FK141" s="108"/>
      <c r="FL141" s="108"/>
      <c r="FM141" s="108"/>
      <c r="FN141" s="108"/>
      <c r="FO141" s="108"/>
      <c r="FP141" s="108"/>
      <c r="FQ141" s="108"/>
      <c r="FR141" s="108"/>
      <c r="FS141" s="108"/>
      <c r="FT141" s="108"/>
      <c r="FU141" s="108"/>
    </row>
    <row r="142" spans="1:177" s="2" customFormat="1" ht="15">
      <c r="A142" s="328" t="s">
        <v>56</v>
      </c>
      <c r="B142" s="179"/>
      <c r="C142" s="179"/>
      <c r="D142" s="179"/>
      <c r="E142" s="179"/>
      <c r="F142" s="179"/>
      <c r="G142" s="179"/>
      <c r="H142" s="179"/>
      <c r="I142" s="179"/>
      <c r="J142" s="179"/>
      <c r="K142" s="43"/>
      <c r="L142" s="47"/>
      <c r="M142" s="47"/>
      <c r="N142" s="236"/>
      <c r="O142" s="46"/>
      <c r="P142" s="46"/>
      <c r="Q142" s="46"/>
      <c r="R142" s="46"/>
      <c r="S142" s="46"/>
      <c r="T142" s="46"/>
      <c r="U142" s="46"/>
      <c r="V142" s="46"/>
      <c r="W142" s="46"/>
      <c r="X142" s="46"/>
      <c r="Y142" s="46"/>
      <c r="Z142" s="46"/>
      <c r="AA142" s="46"/>
      <c r="AB142" s="46"/>
      <c r="AC142" s="46"/>
      <c r="AD142" s="46"/>
      <c r="AE142" s="43"/>
      <c r="AF142" s="43"/>
      <c r="AG142" s="43"/>
      <c r="AH142" s="43"/>
      <c r="AI142" s="43"/>
      <c r="AJ142" s="217"/>
      <c r="AK142" s="43"/>
      <c r="AL142" s="43"/>
      <c r="AM142" s="46"/>
      <c r="AN142" s="46"/>
      <c r="AO142" s="46"/>
      <c r="AP142" s="46"/>
      <c r="AQ142" s="46"/>
      <c r="AR142" s="46"/>
      <c r="AS142" s="46"/>
      <c r="AT142" s="46"/>
      <c r="AU142" s="46"/>
      <c r="AV142" s="46"/>
      <c r="AW142" s="46"/>
      <c r="AX142" s="46"/>
      <c r="AY142" s="46"/>
      <c r="AZ142" s="46"/>
      <c r="BA142" s="46"/>
      <c r="BB142" s="46"/>
      <c r="BC142" s="86"/>
      <c r="BD142" s="46"/>
      <c r="BE142" s="46"/>
      <c r="BF142" s="46"/>
      <c r="BG142" s="46"/>
      <c r="BH142" s="46"/>
      <c r="BI142" s="46"/>
      <c r="BJ142" s="46"/>
      <c r="BK142" s="46"/>
      <c r="BL142" s="46"/>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108"/>
      <c r="CU142" s="108"/>
      <c r="CV142" s="108"/>
      <c r="CW142" s="108"/>
      <c r="CX142" s="108"/>
      <c r="CY142" s="108"/>
      <c r="CZ142" s="108"/>
      <c r="DA142" s="108"/>
      <c r="DB142" s="108"/>
      <c r="DC142" s="108"/>
      <c r="DD142" s="108"/>
      <c r="DE142" s="108"/>
      <c r="DF142" s="108"/>
      <c r="DG142" s="108"/>
      <c r="DH142" s="108"/>
      <c r="DI142" s="108"/>
      <c r="DJ142" s="108"/>
      <c r="DK142" s="108"/>
      <c r="DL142" s="108"/>
      <c r="DM142" s="108"/>
      <c r="DN142" s="108"/>
      <c r="DO142" s="108"/>
      <c r="DP142" s="108"/>
      <c r="DQ142" s="108"/>
      <c r="DR142" s="108"/>
      <c r="DS142" s="108"/>
      <c r="DT142" s="108"/>
      <c r="DU142" s="108"/>
      <c r="DV142" s="108"/>
      <c r="DW142" s="108"/>
      <c r="DX142" s="108"/>
      <c r="DY142" s="108"/>
      <c r="DZ142" s="108"/>
      <c r="EA142" s="108"/>
      <c r="EB142" s="108"/>
      <c r="EC142" s="108"/>
      <c r="ED142" s="108"/>
      <c r="EE142" s="108"/>
      <c r="EF142" s="108"/>
      <c r="EG142" s="108"/>
      <c r="EH142" s="108"/>
      <c r="EI142" s="108"/>
      <c r="EJ142" s="108"/>
      <c r="EK142" s="108"/>
      <c r="EL142" s="108"/>
      <c r="EM142" s="108"/>
      <c r="EN142" s="108"/>
      <c r="EO142" s="108"/>
      <c r="EP142" s="108"/>
      <c r="EQ142" s="108"/>
      <c r="ER142" s="108"/>
      <c r="ES142" s="108"/>
      <c r="ET142" s="108"/>
      <c r="EU142" s="108"/>
      <c r="EV142" s="108"/>
      <c r="EW142" s="108"/>
      <c r="EX142" s="108"/>
      <c r="EY142" s="108"/>
      <c r="EZ142" s="108"/>
      <c r="FA142" s="108"/>
      <c r="FB142" s="108"/>
      <c r="FC142" s="108"/>
      <c r="FD142" s="108"/>
      <c r="FE142" s="108"/>
      <c r="FF142" s="108"/>
      <c r="FG142" s="108"/>
      <c r="FH142" s="108"/>
      <c r="FI142" s="108"/>
      <c r="FJ142" s="108"/>
      <c r="FK142" s="108"/>
      <c r="FL142" s="108"/>
      <c r="FM142" s="108"/>
      <c r="FN142" s="108"/>
      <c r="FO142" s="108"/>
      <c r="FP142" s="108"/>
      <c r="FQ142" s="108"/>
      <c r="FR142" s="108"/>
      <c r="FS142" s="108"/>
      <c r="FT142" s="108"/>
      <c r="FU142" s="108"/>
    </row>
    <row r="143" spans="1:177" s="2" customFormat="1" ht="15">
      <c r="A143" s="328"/>
      <c r="B143" s="179"/>
      <c r="C143" s="179"/>
      <c r="D143" s="179"/>
      <c r="E143" s="179"/>
      <c r="F143" s="179"/>
      <c r="G143" s="179"/>
      <c r="H143" s="179"/>
      <c r="I143" s="179"/>
      <c r="J143" s="179"/>
      <c r="K143" s="43"/>
      <c r="L143" s="47"/>
      <c r="M143" s="47"/>
      <c r="N143" s="236"/>
      <c r="O143" s="46"/>
      <c r="P143" s="46"/>
      <c r="Q143" s="46"/>
      <c r="R143" s="46"/>
      <c r="S143" s="46"/>
      <c r="T143" s="46"/>
      <c r="U143" s="46"/>
      <c r="V143" s="46"/>
      <c r="W143" s="46"/>
      <c r="X143" s="46"/>
      <c r="Y143" s="46"/>
      <c r="Z143" s="46"/>
      <c r="AA143" s="46"/>
      <c r="AB143" s="46"/>
      <c r="AC143" s="46"/>
      <c r="AD143" s="46"/>
      <c r="AE143" s="43"/>
      <c r="AF143" s="43"/>
      <c r="AG143" s="43"/>
      <c r="AH143" s="43"/>
      <c r="AI143" s="43"/>
      <c r="AJ143" s="217"/>
      <c r="AK143" s="43"/>
      <c r="AL143" s="43"/>
      <c r="AM143" s="46"/>
      <c r="AN143" s="46"/>
      <c r="AO143" s="46"/>
      <c r="AP143" s="46"/>
      <c r="AQ143" s="46"/>
      <c r="AR143" s="46"/>
      <c r="AS143" s="46"/>
      <c r="AT143" s="46"/>
      <c r="AU143" s="46"/>
      <c r="AV143" s="46"/>
      <c r="AW143" s="46"/>
      <c r="AX143" s="46"/>
      <c r="AY143" s="46"/>
      <c r="AZ143" s="46"/>
      <c r="BA143" s="46"/>
      <c r="BB143" s="46"/>
      <c r="BC143" s="86"/>
      <c r="BD143" s="46"/>
      <c r="BE143" s="46"/>
      <c r="BF143" s="46"/>
      <c r="BG143" s="46"/>
      <c r="BH143" s="46"/>
      <c r="BI143" s="46"/>
      <c r="BJ143" s="46"/>
      <c r="BK143" s="46"/>
      <c r="BL143" s="46"/>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108"/>
      <c r="CU143" s="108"/>
      <c r="CV143" s="108"/>
      <c r="CW143" s="108"/>
      <c r="CX143" s="108"/>
      <c r="CY143" s="108"/>
      <c r="CZ143" s="108"/>
      <c r="DA143" s="108"/>
      <c r="DB143" s="108"/>
      <c r="DC143" s="108"/>
      <c r="DD143" s="108"/>
      <c r="DE143" s="108"/>
      <c r="DF143" s="108"/>
      <c r="DG143" s="108"/>
      <c r="DH143" s="108"/>
      <c r="DI143" s="108"/>
      <c r="DJ143" s="108"/>
      <c r="DK143" s="108"/>
      <c r="DL143" s="108"/>
      <c r="DM143" s="108"/>
      <c r="DN143" s="108"/>
      <c r="DO143" s="108"/>
      <c r="DP143" s="108"/>
      <c r="DQ143" s="108"/>
      <c r="DR143" s="108"/>
      <c r="DS143" s="108"/>
      <c r="DT143" s="108"/>
      <c r="DU143" s="108"/>
      <c r="DV143" s="108"/>
      <c r="DW143" s="108"/>
      <c r="DX143" s="108"/>
      <c r="DY143" s="108"/>
      <c r="DZ143" s="108"/>
      <c r="EA143" s="108"/>
      <c r="EB143" s="108"/>
      <c r="EC143" s="108"/>
      <c r="ED143" s="108"/>
      <c r="EE143" s="108"/>
      <c r="EF143" s="108"/>
      <c r="EG143" s="108"/>
      <c r="EH143" s="108"/>
      <c r="EI143" s="108"/>
      <c r="EJ143" s="108"/>
      <c r="EK143" s="108"/>
      <c r="EL143" s="108"/>
      <c r="EM143" s="108"/>
      <c r="EN143" s="108"/>
      <c r="EO143" s="108"/>
      <c r="EP143" s="108"/>
      <c r="EQ143" s="108"/>
      <c r="ER143" s="108"/>
      <c r="ES143" s="108"/>
      <c r="ET143" s="108"/>
      <c r="EU143" s="108"/>
      <c r="EV143" s="108"/>
      <c r="EW143" s="108"/>
      <c r="EX143" s="108"/>
      <c r="EY143" s="108"/>
      <c r="EZ143" s="108"/>
      <c r="FA143" s="108"/>
      <c r="FB143" s="108"/>
      <c r="FC143" s="108"/>
      <c r="FD143" s="108"/>
      <c r="FE143" s="108"/>
      <c r="FF143" s="108"/>
      <c r="FG143" s="108"/>
      <c r="FH143" s="108"/>
      <c r="FI143" s="108"/>
      <c r="FJ143" s="108"/>
      <c r="FK143" s="108"/>
      <c r="FL143" s="108"/>
      <c r="FM143" s="108"/>
      <c r="FN143" s="108"/>
      <c r="FO143" s="108"/>
      <c r="FP143" s="108"/>
      <c r="FQ143" s="108"/>
      <c r="FR143" s="108"/>
      <c r="FS143" s="108"/>
      <c r="FT143" s="108"/>
      <c r="FU143" s="108"/>
    </row>
    <row r="144" spans="1:177" s="2" customFormat="1" ht="15">
      <c r="A144" s="328"/>
      <c r="B144" s="179"/>
      <c r="C144" s="179"/>
      <c r="D144" s="179"/>
      <c r="E144" s="179"/>
      <c r="F144" s="179"/>
      <c r="G144" s="179"/>
      <c r="H144" s="179"/>
      <c r="I144" s="179"/>
      <c r="J144" s="179"/>
      <c r="K144" s="43"/>
      <c r="L144" s="47"/>
      <c r="M144" s="47"/>
      <c r="N144" s="236"/>
      <c r="O144" s="46"/>
      <c r="P144" s="46"/>
      <c r="Q144" s="46"/>
      <c r="R144" s="46"/>
      <c r="S144" s="46"/>
      <c r="T144" s="46"/>
      <c r="U144" s="46"/>
      <c r="V144" s="46"/>
      <c r="W144" s="46"/>
      <c r="X144" s="46"/>
      <c r="Y144" s="46"/>
      <c r="Z144" s="46"/>
      <c r="AA144" s="46"/>
      <c r="AB144" s="46"/>
      <c r="AC144" s="46"/>
      <c r="AD144" s="46"/>
      <c r="AE144" s="43"/>
      <c r="AF144" s="43"/>
      <c r="AG144" s="43"/>
      <c r="AH144" s="43"/>
      <c r="AI144" s="43"/>
      <c r="AJ144" s="217"/>
      <c r="AK144" s="43"/>
      <c r="AL144" s="43"/>
      <c r="AM144" s="46"/>
      <c r="AN144" s="46"/>
      <c r="AO144" s="46"/>
      <c r="AP144" s="46"/>
      <c r="AQ144" s="46"/>
      <c r="AR144" s="46"/>
      <c r="AS144" s="46"/>
      <c r="AT144" s="46"/>
      <c r="AU144" s="46"/>
      <c r="AV144" s="46"/>
      <c r="AW144" s="46"/>
      <c r="AX144" s="46"/>
      <c r="AY144" s="46"/>
      <c r="AZ144" s="46"/>
      <c r="BA144" s="46"/>
      <c r="BB144" s="46"/>
      <c r="BC144" s="86"/>
      <c r="BD144" s="46"/>
      <c r="BE144" s="46"/>
      <c r="BF144" s="46"/>
      <c r="BG144" s="46"/>
      <c r="BH144" s="46"/>
      <c r="BI144" s="46"/>
      <c r="BJ144" s="46"/>
      <c r="BK144" s="46"/>
      <c r="BL144" s="46"/>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108"/>
      <c r="CU144" s="108"/>
      <c r="CV144" s="108"/>
      <c r="CW144" s="108"/>
      <c r="CX144" s="108"/>
      <c r="CY144" s="108"/>
      <c r="CZ144" s="108"/>
      <c r="DA144" s="108"/>
      <c r="DB144" s="108"/>
      <c r="DC144" s="108"/>
      <c r="DD144" s="108"/>
      <c r="DE144" s="108"/>
      <c r="DF144" s="108"/>
      <c r="DG144" s="108"/>
      <c r="DH144" s="108"/>
      <c r="DI144" s="108"/>
      <c r="DJ144" s="108"/>
      <c r="DK144" s="108"/>
      <c r="DL144" s="108"/>
      <c r="DM144" s="108"/>
      <c r="DN144" s="108"/>
      <c r="DO144" s="108"/>
      <c r="DP144" s="108"/>
      <c r="DQ144" s="108"/>
      <c r="DR144" s="108"/>
      <c r="DS144" s="108"/>
      <c r="DT144" s="108"/>
      <c r="DU144" s="108"/>
      <c r="DV144" s="108"/>
      <c r="DW144" s="108"/>
      <c r="DX144" s="108"/>
      <c r="DY144" s="108"/>
      <c r="DZ144" s="108"/>
      <c r="EA144" s="108"/>
      <c r="EB144" s="108"/>
      <c r="EC144" s="108"/>
      <c r="ED144" s="108"/>
      <c r="EE144" s="108"/>
      <c r="EF144" s="108"/>
      <c r="EG144" s="108"/>
      <c r="EH144" s="108"/>
      <c r="EI144" s="108"/>
      <c r="EJ144" s="108"/>
      <c r="EK144" s="108"/>
      <c r="EL144" s="108"/>
      <c r="EM144" s="108"/>
      <c r="EN144" s="108"/>
      <c r="EO144" s="108"/>
      <c r="EP144" s="108"/>
      <c r="EQ144" s="108"/>
      <c r="ER144" s="108"/>
      <c r="ES144" s="108"/>
      <c r="ET144" s="108"/>
      <c r="EU144" s="108"/>
      <c r="EV144" s="108"/>
      <c r="EW144" s="108"/>
      <c r="EX144" s="108"/>
      <c r="EY144" s="108"/>
      <c r="EZ144" s="108"/>
      <c r="FA144" s="108"/>
      <c r="FB144" s="108"/>
      <c r="FC144" s="108"/>
      <c r="FD144" s="108"/>
      <c r="FE144" s="108"/>
      <c r="FF144" s="108"/>
      <c r="FG144" s="108"/>
      <c r="FH144" s="108"/>
      <c r="FI144" s="108"/>
      <c r="FJ144" s="108"/>
      <c r="FK144" s="108"/>
      <c r="FL144" s="108"/>
      <c r="FM144" s="108"/>
      <c r="FN144" s="108"/>
      <c r="FO144" s="108"/>
      <c r="FP144" s="108"/>
      <c r="FQ144" s="108"/>
      <c r="FR144" s="108"/>
      <c r="FS144" s="108"/>
      <c r="FT144" s="108"/>
      <c r="FU144" s="108"/>
    </row>
    <row r="145" spans="1:177" s="2" customFormat="1" ht="15">
      <c r="A145" s="328"/>
      <c r="B145" s="179"/>
      <c r="C145" s="179"/>
      <c r="D145" s="179"/>
      <c r="E145" s="179"/>
      <c r="F145" s="179"/>
      <c r="G145" s="179"/>
      <c r="H145" s="179"/>
      <c r="I145" s="179"/>
      <c r="J145" s="179"/>
      <c r="K145" s="43"/>
      <c r="L145" s="47"/>
      <c r="M145" s="47"/>
      <c r="N145" s="236"/>
      <c r="O145" s="46"/>
      <c r="P145" s="46"/>
      <c r="Q145" s="46"/>
      <c r="R145" s="46"/>
      <c r="S145" s="46"/>
      <c r="T145" s="46"/>
      <c r="U145" s="46"/>
      <c r="V145" s="46"/>
      <c r="W145" s="46"/>
      <c r="X145" s="46"/>
      <c r="Y145" s="46"/>
      <c r="Z145" s="46"/>
      <c r="AA145" s="46"/>
      <c r="AB145" s="46"/>
      <c r="AC145" s="46"/>
      <c r="AD145" s="46"/>
      <c r="AE145" s="43"/>
      <c r="AF145" s="43"/>
      <c r="AG145" s="43"/>
      <c r="AH145" s="43"/>
      <c r="AI145" s="43"/>
      <c r="AJ145" s="217"/>
      <c r="AK145" s="43"/>
      <c r="AL145" s="43"/>
      <c r="AM145" s="46"/>
      <c r="AN145" s="46"/>
      <c r="AO145" s="46"/>
      <c r="AP145" s="46"/>
      <c r="AQ145" s="46"/>
      <c r="AR145" s="46"/>
      <c r="AS145" s="46"/>
      <c r="AT145" s="46"/>
      <c r="AU145" s="46"/>
      <c r="AV145" s="46"/>
      <c r="AW145" s="46"/>
      <c r="AX145" s="46"/>
      <c r="AY145" s="46"/>
      <c r="AZ145" s="46"/>
      <c r="BA145" s="46"/>
      <c r="BB145" s="46"/>
      <c r="BC145" s="86"/>
      <c r="BD145" s="46"/>
      <c r="BE145" s="46"/>
      <c r="BF145" s="46"/>
      <c r="BG145" s="46"/>
      <c r="BH145" s="46"/>
      <c r="BI145" s="46"/>
      <c r="BJ145" s="46"/>
      <c r="BK145" s="46"/>
      <c r="BL145" s="46"/>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108"/>
      <c r="CU145" s="108"/>
      <c r="CV145" s="108"/>
      <c r="CW145" s="108"/>
      <c r="CX145" s="108"/>
      <c r="CY145" s="108"/>
      <c r="CZ145" s="108"/>
      <c r="DA145" s="108"/>
      <c r="DB145" s="108"/>
      <c r="DC145" s="108"/>
      <c r="DD145" s="108"/>
      <c r="DE145" s="108"/>
      <c r="DF145" s="108"/>
      <c r="DG145" s="108"/>
      <c r="DH145" s="108"/>
      <c r="DI145" s="108"/>
      <c r="DJ145" s="108"/>
      <c r="DK145" s="108"/>
      <c r="DL145" s="108"/>
      <c r="DM145" s="108"/>
      <c r="DN145" s="108"/>
      <c r="DO145" s="108"/>
      <c r="DP145" s="108"/>
      <c r="DQ145" s="108"/>
      <c r="DR145" s="108"/>
      <c r="DS145" s="108"/>
      <c r="DT145" s="108"/>
      <c r="DU145" s="108"/>
      <c r="DV145" s="108"/>
      <c r="DW145" s="108"/>
      <c r="DX145" s="108"/>
      <c r="DY145" s="108"/>
      <c r="DZ145" s="108"/>
      <c r="EA145" s="108"/>
      <c r="EB145" s="108"/>
      <c r="EC145" s="108"/>
      <c r="ED145" s="108"/>
      <c r="EE145" s="108"/>
      <c r="EF145" s="108"/>
      <c r="EG145" s="108"/>
      <c r="EH145" s="108"/>
      <c r="EI145" s="108"/>
      <c r="EJ145" s="108"/>
      <c r="EK145" s="108"/>
      <c r="EL145" s="108"/>
      <c r="EM145" s="108"/>
      <c r="EN145" s="108"/>
      <c r="EO145" s="108"/>
      <c r="EP145" s="108"/>
      <c r="EQ145" s="108"/>
      <c r="ER145" s="108"/>
      <c r="ES145" s="108"/>
      <c r="ET145" s="108"/>
      <c r="EU145" s="108"/>
      <c r="EV145" s="108"/>
      <c r="EW145" s="108"/>
      <c r="EX145" s="108"/>
      <c r="EY145" s="108"/>
      <c r="EZ145" s="108"/>
      <c r="FA145" s="108"/>
      <c r="FB145" s="108"/>
      <c r="FC145" s="108"/>
      <c r="FD145" s="108"/>
      <c r="FE145" s="108"/>
      <c r="FF145" s="108"/>
      <c r="FG145" s="108"/>
      <c r="FH145" s="108"/>
      <c r="FI145" s="108"/>
      <c r="FJ145" s="108"/>
      <c r="FK145" s="108"/>
      <c r="FL145" s="108"/>
      <c r="FM145" s="108"/>
      <c r="FN145" s="108"/>
      <c r="FO145" s="108"/>
      <c r="FP145" s="108"/>
      <c r="FQ145" s="108"/>
      <c r="FR145" s="108"/>
      <c r="FS145" s="108"/>
      <c r="FT145" s="108"/>
      <c r="FU145" s="108"/>
    </row>
    <row r="146" spans="1:177" s="2" customFormat="1" ht="15">
      <c r="A146" s="328"/>
      <c r="B146" s="179"/>
      <c r="C146" s="179"/>
      <c r="D146" s="179"/>
      <c r="E146" s="179"/>
      <c r="F146" s="179"/>
      <c r="G146" s="179"/>
      <c r="H146" s="179"/>
      <c r="I146" s="179"/>
      <c r="J146" s="179"/>
      <c r="K146" s="43"/>
      <c r="L146" s="47"/>
      <c r="M146" s="47"/>
      <c r="N146" s="236"/>
      <c r="O146" s="46"/>
      <c r="P146" s="46"/>
      <c r="Q146" s="46"/>
      <c r="R146" s="46"/>
      <c r="S146" s="46"/>
      <c r="T146" s="46"/>
      <c r="U146" s="46"/>
      <c r="V146" s="46"/>
      <c r="W146" s="46"/>
      <c r="X146" s="46"/>
      <c r="Y146" s="46"/>
      <c r="Z146" s="46"/>
      <c r="AA146" s="46"/>
      <c r="AB146" s="46"/>
      <c r="AC146" s="46"/>
      <c r="AD146" s="46"/>
      <c r="AE146" s="43"/>
      <c r="AF146" s="43"/>
      <c r="AG146" s="43"/>
      <c r="AH146" s="43"/>
      <c r="AI146" s="43"/>
      <c r="AJ146" s="217"/>
      <c r="AK146" s="43"/>
      <c r="AL146" s="43"/>
      <c r="AM146" s="46"/>
      <c r="AN146" s="46"/>
      <c r="AO146" s="46"/>
      <c r="AP146" s="46"/>
      <c r="AQ146" s="46"/>
      <c r="AR146" s="46"/>
      <c r="AS146" s="46"/>
      <c r="AT146" s="46"/>
      <c r="AU146" s="46"/>
      <c r="AV146" s="46"/>
      <c r="AW146" s="46"/>
      <c r="AX146" s="46"/>
      <c r="AY146" s="46"/>
      <c r="AZ146" s="46"/>
      <c r="BA146" s="46"/>
      <c r="BB146" s="46"/>
      <c r="BC146" s="86"/>
      <c r="BD146" s="46"/>
      <c r="BE146" s="46"/>
      <c r="BF146" s="46"/>
      <c r="BG146" s="46"/>
      <c r="BH146" s="46"/>
      <c r="BI146" s="46"/>
      <c r="BJ146" s="46"/>
      <c r="BK146" s="46"/>
      <c r="BL146" s="46"/>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108"/>
      <c r="CU146" s="108"/>
      <c r="CV146" s="108"/>
      <c r="CW146" s="108"/>
      <c r="CX146" s="108"/>
      <c r="CY146" s="108"/>
      <c r="CZ146" s="108"/>
      <c r="DA146" s="108"/>
      <c r="DB146" s="108"/>
      <c r="DC146" s="108"/>
      <c r="DD146" s="108"/>
      <c r="DE146" s="108"/>
      <c r="DF146" s="108"/>
      <c r="DG146" s="108"/>
      <c r="DH146" s="108"/>
      <c r="DI146" s="108"/>
      <c r="DJ146" s="108"/>
      <c r="DK146" s="108"/>
      <c r="DL146" s="108"/>
      <c r="DM146" s="108"/>
      <c r="DN146" s="108"/>
      <c r="DO146" s="108"/>
      <c r="DP146" s="108"/>
      <c r="DQ146" s="108"/>
      <c r="DR146" s="108"/>
      <c r="DS146" s="108"/>
      <c r="DT146" s="108"/>
      <c r="DU146" s="108"/>
      <c r="DV146" s="108"/>
      <c r="DW146" s="108"/>
      <c r="DX146" s="108"/>
      <c r="DY146" s="108"/>
      <c r="DZ146" s="108"/>
      <c r="EA146" s="108"/>
      <c r="EB146" s="108"/>
      <c r="EC146" s="108"/>
      <c r="ED146" s="108"/>
      <c r="EE146" s="108"/>
      <c r="EF146" s="108"/>
      <c r="EG146" s="108"/>
      <c r="EH146" s="108"/>
      <c r="EI146" s="108"/>
      <c r="EJ146" s="108"/>
      <c r="EK146" s="108"/>
      <c r="EL146" s="108"/>
      <c r="EM146" s="108"/>
      <c r="EN146" s="108"/>
      <c r="EO146" s="108"/>
      <c r="EP146" s="108"/>
      <c r="EQ146" s="108"/>
      <c r="ER146" s="108"/>
      <c r="ES146" s="108"/>
      <c r="ET146" s="108"/>
      <c r="EU146" s="108"/>
      <c r="EV146" s="108"/>
      <c r="EW146" s="108"/>
      <c r="EX146" s="108"/>
      <c r="EY146" s="108"/>
      <c r="EZ146" s="108"/>
      <c r="FA146" s="108"/>
      <c r="FB146" s="108"/>
      <c r="FC146" s="108"/>
      <c r="FD146" s="108"/>
      <c r="FE146" s="108"/>
      <c r="FF146" s="108"/>
      <c r="FG146" s="108"/>
      <c r="FH146" s="108"/>
      <c r="FI146" s="108"/>
      <c r="FJ146" s="108"/>
      <c r="FK146" s="108"/>
      <c r="FL146" s="108"/>
      <c r="FM146" s="108"/>
      <c r="FN146" s="108"/>
      <c r="FO146" s="108"/>
      <c r="FP146" s="108"/>
      <c r="FQ146" s="108"/>
      <c r="FR146" s="108"/>
      <c r="FS146" s="108"/>
      <c r="FT146" s="108"/>
      <c r="FU146" s="108"/>
    </row>
    <row r="147" spans="1:177" s="2" customFormat="1" ht="15">
      <c r="A147" s="328"/>
      <c r="B147" s="179"/>
      <c r="C147" s="179"/>
      <c r="D147" s="179"/>
      <c r="E147" s="179"/>
      <c r="F147" s="179"/>
      <c r="G147" s="179"/>
      <c r="H147" s="179"/>
      <c r="I147" s="179"/>
      <c r="J147" s="179"/>
      <c r="K147" s="43"/>
      <c r="L147" s="47"/>
      <c r="M147" s="47"/>
      <c r="N147" s="236"/>
      <c r="O147" s="46"/>
      <c r="P147" s="46"/>
      <c r="Q147" s="46"/>
      <c r="R147" s="46"/>
      <c r="S147" s="46"/>
      <c r="T147" s="46"/>
      <c r="U147" s="46"/>
      <c r="V147" s="46"/>
      <c r="W147" s="46"/>
      <c r="X147" s="46"/>
      <c r="Y147" s="46"/>
      <c r="Z147" s="46"/>
      <c r="AA147" s="46"/>
      <c r="AB147" s="46"/>
      <c r="AC147" s="46"/>
      <c r="AD147" s="46"/>
      <c r="AE147" s="43"/>
      <c r="AF147" s="43"/>
      <c r="AG147" s="43"/>
      <c r="AH147" s="43"/>
      <c r="AI147" s="43"/>
      <c r="AJ147" s="43"/>
      <c r="AK147" s="43"/>
      <c r="AL147" s="43"/>
      <c r="AM147" s="46"/>
      <c r="AN147" s="46"/>
      <c r="AO147" s="46"/>
      <c r="AP147" s="46"/>
      <c r="AQ147" s="46"/>
      <c r="AR147" s="46"/>
      <c r="AS147" s="46"/>
      <c r="AT147" s="46"/>
      <c r="AU147" s="46"/>
      <c r="AV147" s="46"/>
      <c r="AW147" s="46"/>
      <c r="AX147" s="46"/>
      <c r="AY147" s="46"/>
      <c r="AZ147" s="46"/>
      <c r="BA147" s="46"/>
      <c r="BB147" s="46"/>
      <c r="BC147" s="86"/>
      <c r="BD147" s="46"/>
      <c r="BE147" s="46"/>
      <c r="BF147" s="46"/>
      <c r="BG147" s="46"/>
      <c r="BH147" s="46"/>
      <c r="BI147" s="46"/>
      <c r="BJ147" s="46"/>
      <c r="BK147" s="46"/>
      <c r="BL147" s="46"/>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108"/>
      <c r="CU147" s="108"/>
      <c r="CV147" s="108"/>
      <c r="CW147" s="108"/>
      <c r="CX147" s="108"/>
      <c r="CY147" s="108"/>
      <c r="CZ147" s="108"/>
      <c r="DA147" s="108"/>
      <c r="DB147" s="108"/>
      <c r="DC147" s="108"/>
      <c r="DD147" s="108"/>
      <c r="DE147" s="108"/>
      <c r="DF147" s="108"/>
      <c r="DG147" s="108"/>
      <c r="DH147" s="108"/>
      <c r="DI147" s="108"/>
      <c r="DJ147" s="108"/>
      <c r="DK147" s="108"/>
      <c r="DL147" s="108"/>
      <c r="DM147" s="108"/>
      <c r="DN147" s="108"/>
      <c r="DO147" s="108"/>
      <c r="DP147" s="108"/>
      <c r="DQ147" s="108"/>
      <c r="DR147" s="108"/>
      <c r="DS147" s="108"/>
      <c r="DT147" s="108"/>
      <c r="DU147" s="108"/>
      <c r="DV147" s="108"/>
      <c r="DW147" s="108"/>
      <c r="DX147" s="108"/>
      <c r="DY147" s="108"/>
      <c r="DZ147" s="108"/>
      <c r="EA147" s="108"/>
      <c r="EB147" s="108"/>
      <c r="EC147" s="108"/>
      <c r="ED147" s="108"/>
      <c r="EE147" s="108"/>
      <c r="EF147" s="108"/>
      <c r="EG147" s="108"/>
      <c r="EH147" s="108"/>
      <c r="EI147" s="108"/>
      <c r="EJ147" s="108"/>
      <c r="EK147" s="108"/>
      <c r="EL147" s="108"/>
      <c r="EM147" s="108"/>
      <c r="EN147" s="108"/>
      <c r="EO147" s="108"/>
      <c r="EP147" s="108"/>
      <c r="EQ147" s="108"/>
      <c r="ER147" s="108"/>
      <c r="ES147" s="108"/>
      <c r="ET147" s="108"/>
      <c r="EU147" s="108"/>
      <c r="EV147" s="108"/>
      <c r="EW147" s="108"/>
      <c r="EX147" s="108"/>
      <c r="EY147" s="108"/>
      <c r="EZ147" s="108"/>
      <c r="FA147" s="108"/>
      <c r="FB147" s="108"/>
      <c r="FC147" s="108"/>
      <c r="FD147" s="108"/>
      <c r="FE147" s="108"/>
      <c r="FF147" s="108"/>
      <c r="FG147" s="108"/>
      <c r="FH147" s="108"/>
      <c r="FI147" s="108"/>
      <c r="FJ147" s="108"/>
      <c r="FK147" s="108"/>
      <c r="FL147" s="108"/>
      <c r="FM147" s="108"/>
      <c r="FN147" s="108"/>
      <c r="FO147" s="108"/>
      <c r="FP147" s="108"/>
      <c r="FQ147" s="108"/>
      <c r="FR147" s="108"/>
      <c r="FS147" s="108"/>
      <c r="FT147" s="108"/>
      <c r="FU147" s="108"/>
    </row>
    <row r="148" spans="1:177" s="2" customFormat="1" ht="15">
      <c r="A148" s="328"/>
      <c r="B148" s="179"/>
      <c r="C148" s="179"/>
      <c r="D148" s="179"/>
      <c r="E148" s="179"/>
      <c r="F148" s="179"/>
      <c r="G148" s="179"/>
      <c r="H148" s="179"/>
      <c r="I148" s="179"/>
      <c r="J148" s="179"/>
      <c r="K148" s="43"/>
      <c r="L148" s="47"/>
      <c r="M148" s="47"/>
      <c r="N148" s="236"/>
      <c r="O148" s="46"/>
      <c r="P148" s="46"/>
      <c r="Q148" s="46"/>
      <c r="R148" s="46"/>
      <c r="S148" s="46"/>
      <c r="T148" s="46"/>
      <c r="U148" s="46"/>
      <c r="V148" s="46"/>
      <c r="W148" s="46"/>
      <c r="X148" s="46"/>
      <c r="Y148" s="46"/>
      <c r="Z148" s="46"/>
      <c r="AA148" s="46"/>
      <c r="AB148" s="46"/>
      <c r="AC148" s="46"/>
      <c r="AD148" s="46"/>
      <c r="AE148" s="43"/>
      <c r="AF148" s="43"/>
      <c r="AG148" s="43"/>
      <c r="AH148" s="43"/>
      <c r="AI148" s="43"/>
      <c r="AJ148" s="43"/>
      <c r="AK148" s="43"/>
      <c r="AL148" s="43"/>
      <c r="AM148" s="46"/>
      <c r="AN148" s="46"/>
      <c r="AO148" s="46"/>
      <c r="AP148" s="46"/>
      <c r="AQ148" s="46"/>
      <c r="AR148" s="46"/>
      <c r="AS148" s="46"/>
      <c r="AT148" s="46"/>
      <c r="AU148" s="46"/>
      <c r="AV148" s="46"/>
      <c r="AW148" s="46"/>
      <c r="AX148" s="46"/>
      <c r="AY148" s="46"/>
      <c r="AZ148" s="46"/>
      <c r="BA148" s="46"/>
      <c r="BB148" s="46"/>
      <c r="BC148" s="86"/>
      <c r="BD148" s="46"/>
      <c r="BE148" s="46"/>
      <c r="BF148" s="46"/>
      <c r="BG148" s="46"/>
      <c r="BH148" s="46"/>
      <c r="BI148" s="46"/>
      <c r="BJ148" s="46"/>
      <c r="BK148" s="46"/>
      <c r="BL148" s="46"/>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c r="DS148" s="108"/>
      <c r="DT148" s="108"/>
      <c r="DU148" s="108"/>
      <c r="DV148" s="108"/>
      <c r="DW148" s="108"/>
      <c r="DX148" s="108"/>
      <c r="DY148" s="108"/>
      <c r="DZ148" s="108"/>
      <c r="EA148" s="108"/>
      <c r="EB148" s="108"/>
      <c r="EC148" s="108"/>
      <c r="ED148" s="108"/>
      <c r="EE148" s="108"/>
      <c r="EF148" s="108"/>
      <c r="EG148" s="108"/>
      <c r="EH148" s="108"/>
      <c r="EI148" s="108"/>
      <c r="EJ148" s="108"/>
      <c r="EK148" s="108"/>
      <c r="EL148" s="108"/>
      <c r="EM148" s="108"/>
      <c r="EN148" s="108"/>
      <c r="EO148" s="108"/>
      <c r="EP148" s="108"/>
      <c r="EQ148" s="108"/>
      <c r="ER148" s="108"/>
      <c r="ES148" s="108"/>
      <c r="ET148" s="108"/>
      <c r="EU148" s="108"/>
      <c r="EV148" s="108"/>
      <c r="EW148" s="108"/>
      <c r="EX148" s="108"/>
      <c r="EY148" s="108"/>
      <c r="EZ148" s="108"/>
      <c r="FA148" s="108"/>
      <c r="FB148" s="108"/>
      <c r="FC148" s="108"/>
      <c r="FD148" s="108"/>
      <c r="FE148" s="108"/>
      <c r="FF148" s="108"/>
      <c r="FG148" s="108"/>
      <c r="FH148" s="108"/>
      <c r="FI148" s="108"/>
      <c r="FJ148" s="108"/>
      <c r="FK148" s="108"/>
      <c r="FL148" s="108"/>
      <c r="FM148" s="108"/>
      <c r="FN148" s="108"/>
      <c r="FO148" s="108"/>
      <c r="FP148" s="108"/>
      <c r="FQ148" s="108"/>
      <c r="FR148" s="108"/>
      <c r="FS148" s="108"/>
      <c r="FT148" s="108"/>
      <c r="FU148" s="108"/>
    </row>
    <row r="149" spans="1:177" s="2" customFormat="1" ht="15">
      <c r="A149" s="328" t="s">
        <v>53</v>
      </c>
      <c r="B149" s="179"/>
      <c r="C149" s="179"/>
      <c r="D149" s="179"/>
      <c r="E149" s="179"/>
      <c r="F149" s="179"/>
      <c r="G149" s="179"/>
      <c r="H149" s="179"/>
      <c r="I149" s="179"/>
      <c r="J149" s="179"/>
      <c r="K149" s="43"/>
      <c r="L149" s="47"/>
      <c r="M149" s="47"/>
      <c r="N149" s="236"/>
      <c r="O149" s="46"/>
      <c r="P149" s="46"/>
      <c r="Q149" s="46"/>
      <c r="R149" s="46"/>
      <c r="S149" s="46"/>
      <c r="T149" s="46"/>
      <c r="U149" s="46"/>
      <c r="V149" s="46"/>
      <c r="W149" s="46"/>
      <c r="X149" s="46"/>
      <c r="Y149" s="46"/>
      <c r="Z149" s="46"/>
      <c r="AA149" s="46"/>
      <c r="AB149" s="46"/>
      <c r="AC149" s="46"/>
      <c r="AD149" s="46"/>
      <c r="AE149" s="43"/>
      <c r="AF149" s="43"/>
      <c r="AG149" s="43"/>
      <c r="AH149" s="43"/>
      <c r="AI149" s="43"/>
      <c r="AJ149" s="43"/>
      <c r="AK149" s="43"/>
      <c r="AL149" s="43"/>
      <c r="AM149" s="46"/>
      <c r="AN149" s="46"/>
      <c r="AO149" s="46"/>
      <c r="AP149" s="46"/>
      <c r="AQ149" s="46"/>
      <c r="AR149" s="46"/>
      <c r="AS149" s="46"/>
      <c r="AT149" s="46"/>
      <c r="AU149" s="46"/>
      <c r="AV149" s="46"/>
      <c r="AW149" s="46"/>
      <c r="AX149" s="46"/>
      <c r="AY149" s="46"/>
      <c r="AZ149" s="46"/>
      <c r="BA149" s="46"/>
      <c r="BB149" s="46"/>
      <c r="BC149" s="86"/>
      <c r="BD149" s="46"/>
      <c r="BE149" s="46"/>
      <c r="BF149" s="46"/>
      <c r="BG149" s="46"/>
      <c r="BH149" s="46"/>
      <c r="BI149" s="46"/>
      <c r="BJ149" s="46"/>
      <c r="BK149" s="46"/>
      <c r="BL149" s="46"/>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c r="DS149" s="108"/>
      <c r="DT149" s="108"/>
      <c r="DU149" s="108"/>
      <c r="DV149" s="108"/>
      <c r="DW149" s="108"/>
      <c r="DX149" s="108"/>
      <c r="DY149" s="108"/>
      <c r="DZ149" s="108"/>
      <c r="EA149" s="108"/>
      <c r="EB149" s="108"/>
      <c r="EC149" s="108"/>
      <c r="ED149" s="108"/>
      <c r="EE149" s="108"/>
      <c r="EF149" s="108"/>
      <c r="EG149" s="108"/>
      <c r="EH149" s="108"/>
      <c r="EI149" s="108"/>
      <c r="EJ149" s="108"/>
      <c r="EK149" s="108"/>
      <c r="EL149" s="108"/>
      <c r="EM149" s="108"/>
      <c r="EN149" s="108"/>
      <c r="EO149" s="108"/>
      <c r="EP149" s="108"/>
      <c r="EQ149" s="108"/>
      <c r="ER149" s="108"/>
      <c r="ES149" s="108"/>
      <c r="ET149" s="108"/>
      <c r="EU149" s="108"/>
      <c r="EV149" s="108"/>
      <c r="EW149" s="108"/>
      <c r="EX149" s="108"/>
      <c r="EY149" s="108"/>
      <c r="EZ149" s="108"/>
      <c r="FA149" s="108"/>
      <c r="FB149" s="108"/>
      <c r="FC149" s="108"/>
      <c r="FD149" s="108"/>
      <c r="FE149" s="108"/>
      <c r="FF149" s="108"/>
      <c r="FG149" s="108"/>
      <c r="FH149" s="108"/>
      <c r="FI149" s="108"/>
      <c r="FJ149" s="108"/>
      <c r="FK149" s="108"/>
      <c r="FL149" s="108"/>
      <c r="FM149" s="108"/>
      <c r="FN149" s="108"/>
      <c r="FO149" s="108"/>
      <c r="FP149" s="108"/>
      <c r="FQ149" s="108"/>
      <c r="FR149" s="108"/>
      <c r="FS149" s="108"/>
      <c r="FT149" s="108"/>
      <c r="FU149" s="108"/>
    </row>
    <row r="150" spans="1:177" s="2" customFormat="1" ht="15">
      <c r="A150" s="328"/>
      <c r="B150" s="179"/>
      <c r="C150" s="179"/>
      <c r="D150" s="179"/>
      <c r="E150" s="179"/>
      <c r="F150" s="179"/>
      <c r="G150" s="179"/>
      <c r="H150" s="179"/>
      <c r="I150" s="179"/>
      <c r="J150" s="179"/>
      <c r="K150" s="43"/>
      <c r="L150" s="47"/>
      <c r="M150" s="47"/>
      <c r="N150" s="236"/>
      <c r="O150" s="46"/>
      <c r="P150" s="46"/>
      <c r="Q150" s="46"/>
      <c r="R150" s="46"/>
      <c r="S150" s="46"/>
      <c r="T150" s="46"/>
      <c r="U150" s="46"/>
      <c r="V150" s="46"/>
      <c r="W150" s="46"/>
      <c r="X150" s="46"/>
      <c r="Y150" s="46"/>
      <c r="Z150" s="46"/>
      <c r="AA150" s="46"/>
      <c r="AB150" s="46"/>
      <c r="AC150" s="46"/>
      <c r="AD150" s="46"/>
      <c r="AE150" s="43"/>
      <c r="AF150" s="43"/>
      <c r="AG150" s="43"/>
      <c r="AH150" s="43"/>
      <c r="AI150" s="43"/>
      <c r="AJ150" s="43"/>
      <c r="AK150" s="43"/>
      <c r="AL150" s="43"/>
      <c r="AM150" s="46"/>
      <c r="AN150" s="46"/>
      <c r="AO150" s="46"/>
      <c r="AP150" s="46"/>
      <c r="AQ150" s="46"/>
      <c r="AR150" s="46"/>
      <c r="AS150" s="46"/>
      <c r="AT150" s="46"/>
      <c r="AU150" s="46"/>
      <c r="AV150" s="46"/>
      <c r="AW150" s="46"/>
      <c r="AX150" s="46"/>
      <c r="AY150" s="46"/>
      <c r="AZ150" s="46"/>
      <c r="BA150" s="46"/>
      <c r="BB150" s="46"/>
      <c r="BC150" s="86"/>
      <c r="BD150" s="46"/>
      <c r="BE150" s="46"/>
      <c r="BF150" s="46"/>
      <c r="BG150" s="46"/>
      <c r="BH150" s="46"/>
      <c r="BI150" s="46"/>
      <c r="BJ150" s="46"/>
      <c r="BK150" s="46"/>
      <c r="BL150" s="46"/>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c r="DS150" s="108"/>
      <c r="DT150" s="108"/>
      <c r="DU150" s="108"/>
      <c r="DV150" s="108"/>
      <c r="DW150" s="108"/>
      <c r="DX150" s="108"/>
      <c r="DY150" s="108"/>
      <c r="DZ150" s="108"/>
      <c r="EA150" s="108"/>
      <c r="EB150" s="108"/>
      <c r="EC150" s="108"/>
      <c r="ED150" s="108"/>
      <c r="EE150" s="108"/>
      <c r="EF150" s="108"/>
      <c r="EG150" s="108"/>
      <c r="EH150" s="108"/>
      <c r="EI150" s="108"/>
      <c r="EJ150" s="108"/>
      <c r="EK150" s="108"/>
      <c r="EL150" s="108"/>
      <c r="EM150" s="108"/>
      <c r="EN150" s="108"/>
      <c r="EO150" s="108"/>
      <c r="EP150" s="108"/>
      <c r="EQ150" s="108"/>
      <c r="ER150" s="108"/>
      <c r="ES150" s="108"/>
      <c r="ET150" s="108"/>
      <c r="EU150" s="108"/>
      <c r="EV150" s="108"/>
      <c r="EW150" s="108"/>
      <c r="EX150" s="108"/>
      <c r="EY150" s="108"/>
      <c r="EZ150" s="108"/>
      <c r="FA150" s="108"/>
      <c r="FB150" s="108"/>
      <c r="FC150" s="108"/>
      <c r="FD150" s="108"/>
      <c r="FE150" s="108"/>
      <c r="FF150" s="108"/>
      <c r="FG150" s="108"/>
      <c r="FH150" s="108"/>
      <c r="FI150" s="108"/>
      <c r="FJ150" s="108"/>
      <c r="FK150" s="108"/>
      <c r="FL150" s="108"/>
      <c r="FM150" s="108"/>
      <c r="FN150" s="108"/>
      <c r="FO150" s="108"/>
      <c r="FP150" s="108"/>
      <c r="FQ150" s="108"/>
      <c r="FR150" s="108"/>
      <c r="FS150" s="108"/>
      <c r="FT150" s="108"/>
      <c r="FU150" s="108"/>
    </row>
    <row r="151" spans="1:177" s="2" customFormat="1" ht="15">
      <c r="A151" s="328"/>
      <c r="B151" s="179"/>
      <c r="C151" s="179"/>
      <c r="D151" s="179"/>
      <c r="E151" s="179"/>
      <c r="F151" s="179"/>
      <c r="G151" s="179"/>
      <c r="H151" s="179"/>
      <c r="I151" s="179"/>
      <c r="J151" s="179"/>
      <c r="K151" s="43"/>
      <c r="L151" s="47"/>
      <c r="M151" s="47"/>
      <c r="N151" s="236"/>
      <c r="O151" s="46"/>
      <c r="P151" s="46"/>
      <c r="Q151" s="46"/>
      <c r="R151" s="46"/>
      <c r="S151" s="46"/>
      <c r="T151" s="46"/>
      <c r="U151" s="46"/>
      <c r="V151" s="46"/>
      <c r="W151" s="46"/>
      <c r="X151" s="46"/>
      <c r="Y151" s="46"/>
      <c r="Z151" s="46"/>
      <c r="AA151" s="46"/>
      <c r="AB151" s="46"/>
      <c r="AC151" s="46"/>
      <c r="AD151" s="46"/>
      <c r="AE151" s="43"/>
      <c r="AF151" s="43"/>
      <c r="AG151" s="43"/>
      <c r="AH151" s="43"/>
      <c r="AI151" s="43"/>
      <c r="AJ151" s="43"/>
      <c r="AK151" s="43"/>
      <c r="AL151" s="43"/>
      <c r="AM151" s="46"/>
      <c r="AN151" s="46"/>
      <c r="AO151" s="46"/>
      <c r="AP151" s="46"/>
      <c r="AQ151" s="46"/>
      <c r="AR151" s="46"/>
      <c r="AS151" s="46"/>
      <c r="AT151" s="46"/>
      <c r="AU151" s="46"/>
      <c r="AV151" s="46"/>
      <c r="AW151" s="46"/>
      <c r="AX151" s="46"/>
      <c r="AY151" s="46"/>
      <c r="AZ151" s="46"/>
      <c r="BA151" s="46"/>
      <c r="BB151" s="46"/>
      <c r="BC151" s="86"/>
      <c r="BD151" s="46"/>
      <c r="BE151" s="46"/>
      <c r="BF151" s="46"/>
      <c r="BG151" s="46"/>
      <c r="BH151" s="46"/>
      <c r="BI151" s="46"/>
      <c r="BJ151" s="46"/>
      <c r="BK151" s="46"/>
      <c r="BL151" s="46"/>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08"/>
      <c r="DT151" s="108"/>
      <c r="DU151" s="108"/>
      <c r="DV151" s="108"/>
      <c r="DW151" s="108"/>
      <c r="DX151" s="108"/>
      <c r="DY151" s="108"/>
      <c r="DZ151" s="108"/>
      <c r="EA151" s="108"/>
      <c r="EB151" s="108"/>
      <c r="EC151" s="108"/>
      <c r="ED151" s="108"/>
      <c r="EE151" s="108"/>
      <c r="EF151" s="108"/>
      <c r="EG151" s="108"/>
      <c r="EH151" s="108"/>
      <c r="EI151" s="108"/>
      <c r="EJ151" s="108"/>
      <c r="EK151" s="108"/>
      <c r="EL151" s="108"/>
      <c r="EM151" s="108"/>
      <c r="EN151" s="108"/>
      <c r="EO151" s="108"/>
      <c r="EP151" s="108"/>
      <c r="EQ151" s="108"/>
      <c r="ER151" s="108"/>
      <c r="ES151" s="108"/>
      <c r="ET151" s="108"/>
      <c r="EU151" s="108"/>
      <c r="EV151" s="108"/>
      <c r="EW151" s="108"/>
      <c r="EX151" s="108"/>
      <c r="EY151" s="108"/>
      <c r="EZ151" s="108"/>
      <c r="FA151" s="108"/>
      <c r="FB151" s="108"/>
      <c r="FC151" s="108"/>
      <c r="FD151" s="108"/>
      <c r="FE151" s="108"/>
      <c r="FF151" s="108"/>
      <c r="FG151" s="108"/>
      <c r="FH151" s="108"/>
      <c r="FI151" s="108"/>
      <c r="FJ151" s="108"/>
      <c r="FK151" s="108"/>
      <c r="FL151" s="108"/>
      <c r="FM151" s="108"/>
      <c r="FN151" s="108"/>
      <c r="FO151" s="108"/>
      <c r="FP151" s="108"/>
      <c r="FQ151" s="108"/>
      <c r="FR151" s="108"/>
      <c r="FS151" s="108"/>
      <c r="FT151" s="108"/>
      <c r="FU151" s="108"/>
    </row>
    <row r="152" spans="1:177" s="2" customFormat="1" ht="15">
      <c r="A152" s="328"/>
      <c r="B152" s="179"/>
      <c r="C152" s="179"/>
      <c r="D152" s="179"/>
      <c r="E152" s="179"/>
      <c r="F152" s="179"/>
      <c r="G152" s="179"/>
      <c r="H152" s="179"/>
      <c r="I152" s="179"/>
      <c r="J152" s="179"/>
      <c r="K152" s="43"/>
      <c r="L152" s="47"/>
      <c r="M152" s="47"/>
      <c r="N152" s="236"/>
      <c r="O152" s="46"/>
      <c r="P152" s="46"/>
      <c r="Q152" s="46"/>
      <c r="R152" s="46"/>
      <c r="S152" s="46"/>
      <c r="T152" s="46"/>
      <c r="U152" s="46"/>
      <c r="V152" s="46"/>
      <c r="W152" s="46"/>
      <c r="X152" s="46"/>
      <c r="Y152" s="46"/>
      <c r="Z152" s="46"/>
      <c r="AA152" s="46"/>
      <c r="AB152" s="46"/>
      <c r="AC152" s="46"/>
      <c r="AD152" s="46"/>
      <c r="AE152" s="43"/>
      <c r="AF152" s="43"/>
      <c r="AG152" s="43"/>
      <c r="AH152" s="43"/>
      <c r="AI152" s="43"/>
      <c r="AJ152" s="43"/>
      <c r="AK152" s="43"/>
      <c r="AL152" s="43"/>
      <c r="AM152" s="46"/>
      <c r="AN152" s="46"/>
      <c r="AO152" s="46"/>
      <c r="AP152" s="46"/>
      <c r="AQ152" s="46"/>
      <c r="AR152" s="46"/>
      <c r="AS152" s="46"/>
      <c r="AT152" s="46"/>
      <c r="AU152" s="46"/>
      <c r="AV152" s="46"/>
      <c r="AW152" s="46"/>
      <c r="AX152" s="46"/>
      <c r="AY152" s="46"/>
      <c r="AZ152" s="46"/>
      <c r="BA152" s="46"/>
      <c r="BB152" s="46"/>
      <c r="BC152" s="86"/>
      <c r="BD152" s="46"/>
      <c r="BE152" s="46"/>
      <c r="BF152" s="46"/>
      <c r="BG152" s="46"/>
      <c r="BH152" s="46"/>
      <c r="BI152" s="46"/>
      <c r="BJ152" s="46"/>
      <c r="BK152" s="46"/>
      <c r="BL152" s="46"/>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8"/>
      <c r="DT152" s="108"/>
      <c r="DU152" s="108"/>
      <c r="DV152" s="108"/>
      <c r="DW152" s="108"/>
      <c r="DX152" s="108"/>
      <c r="DY152" s="108"/>
      <c r="DZ152" s="108"/>
      <c r="EA152" s="108"/>
      <c r="EB152" s="108"/>
      <c r="EC152" s="108"/>
      <c r="ED152" s="108"/>
      <c r="EE152" s="108"/>
      <c r="EF152" s="108"/>
      <c r="EG152" s="108"/>
      <c r="EH152" s="108"/>
      <c r="EI152" s="108"/>
      <c r="EJ152" s="108"/>
      <c r="EK152" s="108"/>
      <c r="EL152" s="108"/>
      <c r="EM152" s="108"/>
      <c r="EN152" s="108"/>
      <c r="EO152" s="108"/>
      <c r="EP152" s="108"/>
      <c r="EQ152" s="108"/>
      <c r="ER152" s="108"/>
      <c r="ES152" s="108"/>
      <c r="ET152" s="108"/>
      <c r="EU152" s="108"/>
      <c r="EV152" s="108"/>
      <c r="EW152" s="108"/>
      <c r="EX152" s="108"/>
      <c r="EY152" s="108"/>
      <c r="EZ152" s="108"/>
      <c r="FA152" s="108"/>
      <c r="FB152" s="108"/>
      <c r="FC152" s="108"/>
      <c r="FD152" s="108"/>
      <c r="FE152" s="108"/>
      <c r="FF152" s="108"/>
      <c r="FG152" s="108"/>
      <c r="FH152" s="108"/>
      <c r="FI152" s="108"/>
      <c r="FJ152" s="108"/>
      <c r="FK152" s="108"/>
      <c r="FL152" s="108"/>
      <c r="FM152" s="108"/>
      <c r="FN152" s="108"/>
      <c r="FO152" s="108"/>
      <c r="FP152" s="108"/>
      <c r="FQ152" s="108"/>
      <c r="FR152" s="108"/>
      <c r="FS152" s="108"/>
      <c r="FT152" s="108"/>
      <c r="FU152" s="108"/>
    </row>
    <row r="153" spans="1:177" s="2" customFormat="1" ht="15">
      <c r="A153" s="328" t="s">
        <v>54</v>
      </c>
      <c r="B153" s="179"/>
      <c r="C153" s="179"/>
      <c r="D153" s="179"/>
      <c r="E153" s="179"/>
      <c r="F153" s="179"/>
      <c r="G153" s="179"/>
      <c r="H153" s="179"/>
      <c r="I153" s="179"/>
      <c r="J153" s="179"/>
      <c r="K153" s="43"/>
      <c r="L153" s="47"/>
      <c r="M153" s="47"/>
      <c r="N153" s="236"/>
      <c r="O153" s="46"/>
      <c r="P153" s="46"/>
      <c r="Q153" s="46"/>
      <c r="R153" s="46"/>
      <c r="S153" s="46"/>
      <c r="T153" s="46"/>
      <c r="U153" s="46"/>
      <c r="V153" s="46"/>
      <c r="W153" s="46"/>
      <c r="X153" s="46"/>
      <c r="Y153" s="46"/>
      <c r="Z153" s="46"/>
      <c r="AA153" s="46"/>
      <c r="AB153" s="46"/>
      <c r="AC153" s="46"/>
      <c r="AD153" s="46"/>
      <c r="AE153" s="43"/>
      <c r="AF153" s="43"/>
      <c r="AG153" s="43"/>
      <c r="AH153" s="43"/>
      <c r="AI153" s="43"/>
      <c r="AJ153" s="43"/>
      <c r="AK153" s="43"/>
      <c r="AL153" s="43"/>
      <c r="AM153" s="46"/>
      <c r="AN153" s="46"/>
      <c r="AO153" s="46"/>
      <c r="AP153" s="46"/>
      <c r="AQ153" s="46"/>
      <c r="AR153" s="46"/>
      <c r="AS153" s="46"/>
      <c r="AT153" s="46"/>
      <c r="AU153" s="46"/>
      <c r="AV153" s="46"/>
      <c r="AW153" s="46"/>
      <c r="AX153" s="46"/>
      <c r="AY153" s="46"/>
      <c r="AZ153" s="46"/>
      <c r="BA153" s="46"/>
      <c r="BB153" s="46"/>
      <c r="BC153" s="86"/>
      <c r="BD153" s="46"/>
      <c r="BE153" s="46"/>
      <c r="BF153" s="46"/>
      <c r="BG153" s="46"/>
      <c r="BH153" s="46"/>
      <c r="BI153" s="46"/>
      <c r="BJ153" s="46"/>
      <c r="BK153" s="46"/>
      <c r="BL153" s="46"/>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c r="DU153" s="108"/>
      <c r="DV153" s="108"/>
      <c r="DW153" s="108"/>
      <c r="DX153" s="108"/>
      <c r="DY153" s="108"/>
      <c r="DZ153" s="108"/>
      <c r="EA153" s="108"/>
      <c r="EB153" s="108"/>
      <c r="EC153" s="108"/>
      <c r="ED153" s="108"/>
      <c r="EE153" s="108"/>
      <c r="EF153" s="108"/>
      <c r="EG153" s="108"/>
      <c r="EH153" s="108"/>
      <c r="EI153" s="108"/>
      <c r="EJ153" s="108"/>
      <c r="EK153" s="108"/>
      <c r="EL153" s="108"/>
      <c r="EM153" s="108"/>
      <c r="EN153" s="108"/>
      <c r="EO153" s="108"/>
      <c r="EP153" s="108"/>
      <c r="EQ153" s="108"/>
      <c r="ER153" s="108"/>
      <c r="ES153" s="108"/>
      <c r="ET153" s="108"/>
      <c r="EU153" s="108"/>
      <c r="EV153" s="108"/>
      <c r="EW153" s="108"/>
      <c r="EX153" s="108"/>
      <c r="EY153" s="108"/>
      <c r="EZ153" s="108"/>
      <c r="FA153" s="108"/>
      <c r="FB153" s="108"/>
      <c r="FC153" s="108"/>
      <c r="FD153" s="108"/>
      <c r="FE153" s="108"/>
      <c r="FF153" s="108"/>
      <c r="FG153" s="108"/>
      <c r="FH153" s="108"/>
      <c r="FI153" s="108"/>
      <c r="FJ153" s="108"/>
      <c r="FK153" s="108"/>
      <c r="FL153" s="108"/>
      <c r="FM153" s="108"/>
      <c r="FN153" s="108"/>
      <c r="FO153" s="108"/>
      <c r="FP153" s="108"/>
      <c r="FQ153" s="108"/>
      <c r="FR153" s="108"/>
      <c r="FS153" s="108"/>
      <c r="FT153" s="108"/>
      <c r="FU153" s="108"/>
    </row>
    <row r="154" spans="1:177" s="2" customFormat="1" ht="15">
      <c r="A154" s="328"/>
      <c r="B154" s="179"/>
      <c r="C154" s="179"/>
      <c r="D154" s="179"/>
      <c r="E154" s="179"/>
      <c r="F154" s="179"/>
      <c r="G154" s="179"/>
      <c r="H154" s="179"/>
      <c r="I154" s="179"/>
      <c r="J154" s="179"/>
      <c r="K154" s="43"/>
      <c r="L154" s="47"/>
      <c r="M154" s="47"/>
      <c r="N154" s="236"/>
      <c r="O154" s="46"/>
      <c r="P154" s="46"/>
      <c r="Q154" s="46"/>
      <c r="R154" s="46"/>
      <c r="S154" s="46"/>
      <c r="T154" s="46"/>
      <c r="U154" s="46"/>
      <c r="V154" s="46"/>
      <c r="W154" s="46"/>
      <c r="X154" s="46"/>
      <c r="Y154" s="46"/>
      <c r="Z154" s="46"/>
      <c r="AA154" s="46"/>
      <c r="AB154" s="46"/>
      <c r="AC154" s="46"/>
      <c r="AD154" s="46"/>
      <c r="AE154" s="43"/>
      <c r="AF154" s="43"/>
      <c r="AG154" s="43"/>
      <c r="AH154" s="43"/>
      <c r="AI154" s="43"/>
      <c r="AJ154" s="43"/>
      <c r="AK154" s="43"/>
      <c r="AL154" s="43"/>
      <c r="AM154" s="46"/>
      <c r="AN154" s="46"/>
      <c r="AO154" s="46"/>
      <c r="AP154" s="46"/>
      <c r="AQ154" s="46"/>
      <c r="AR154" s="46"/>
      <c r="AS154" s="46"/>
      <c r="AT154" s="46"/>
      <c r="AU154" s="46"/>
      <c r="AV154" s="46"/>
      <c r="AW154" s="46"/>
      <c r="AX154" s="46"/>
      <c r="AY154" s="46"/>
      <c r="AZ154" s="46"/>
      <c r="BA154" s="46"/>
      <c r="BB154" s="46"/>
      <c r="BC154" s="86"/>
      <c r="BD154" s="46"/>
      <c r="BE154" s="46"/>
      <c r="BF154" s="46"/>
      <c r="BG154" s="46"/>
      <c r="BH154" s="46"/>
      <c r="BI154" s="46"/>
      <c r="BJ154" s="46"/>
      <c r="BK154" s="46"/>
      <c r="BL154" s="46"/>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c r="DU154" s="108"/>
      <c r="DV154" s="108"/>
      <c r="DW154" s="108"/>
      <c r="DX154" s="108"/>
      <c r="DY154" s="108"/>
      <c r="DZ154" s="108"/>
      <c r="EA154" s="108"/>
      <c r="EB154" s="108"/>
      <c r="EC154" s="108"/>
      <c r="ED154" s="108"/>
      <c r="EE154" s="108"/>
      <c r="EF154" s="108"/>
      <c r="EG154" s="108"/>
      <c r="EH154" s="108"/>
      <c r="EI154" s="108"/>
      <c r="EJ154" s="108"/>
      <c r="EK154" s="108"/>
      <c r="EL154" s="108"/>
      <c r="EM154" s="108"/>
      <c r="EN154" s="108"/>
      <c r="EO154" s="108"/>
      <c r="EP154" s="108"/>
      <c r="EQ154" s="108"/>
      <c r="ER154" s="108"/>
      <c r="ES154" s="108"/>
      <c r="ET154" s="108"/>
      <c r="EU154" s="108"/>
      <c r="EV154" s="108"/>
      <c r="EW154" s="108"/>
      <c r="EX154" s="108"/>
      <c r="EY154" s="108"/>
      <c r="EZ154" s="108"/>
      <c r="FA154" s="108"/>
      <c r="FB154" s="108"/>
      <c r="FC154" s="108"/>
      <c r="FD154" s="108"/>
      <c r="FE154" s="108"/>
      <c r="FF154" s="108"/>
      <c r="FG154" s="108"/>
      <c r="FH154" s="108"/>
      <c r="FI154" s="108"/>
      <c r="FJ154" s="108"/>
      <c r="FK154" s="108"/>
      <c r="FL154" s="108"/>
      <c r="FM154" s="108"/>
      <c r="FN154" s="108"/>
      <c r="FO154" s="108"/>
      <c r="FP154" s="108"/>
      <c r="FQ154" s="108"/>
      <c r="FR154" s="108"/>
      <c r="FS154" s="108"/>
      <c r="FT154" s="108"/>
      <c r="FU154" s="108"/>
    </row>
    <row r="155" spans="1:177" s="2" customFormat="1" ht="15">
      <c r="A155" s="328"/>
      <c r="B155" s="179"/>
      <c r="C155" s="179"/>
      <c r="D155" s="179"/>
      <c r="E155" s="179"/>
      <c r="F155" s="179"/>
      <c r="G155" s="179"/>
      <c r="H155" s="179"/>
      <c r="I155" s="179"/>
      <c r="J155" s="179"/>
      <c r="K155" s="43"/>
      <c r="L155" s="47"/>
      <c r="M155" s="47"/>
      <c r="N155" s="236"/>
      <c r="O155" s="46"/>
      <c r="P155" s="46"/>
      <c r="Q155" s="46"/>
      <c r="R155" s="46"/>
      <c r="S155" s="46"/>
      <c r="T155" s="46"/>
      <c r="U155" s="46"/>
      <c r="V155" s="46"/>
      <c r="W155" s="46"/>
      <c r="X155" s="46"/>
      <c r="Y155" s="46"/>
      <c r="Z155" s="46"/>
      <c r="AA155" s="46"/>
      <c r="AB155" s="46"/>
      <c r="AC155" s="46"/>
      <c r="AD155" s="46"/>
      <c r="AE155" s="43"/>
      <c r="AF155" s="43"/>
      <c r="AG155" s="43"/>
      <c r="AH155" s="43"/>
      <c r="AI155" s="43"/>
      <c r="AJ155" s="43"/>
      <c r="AK155" s="43"/>
      <c r="AL155" s="43"/>
      <c r="AM155" s="46"/>
      <c r="AN155" s="46"/>
      <c r="AO155" s="46"/>
      <c r="AP155" s="46"/>
      <c r="AQ155" s="46"/>
      <c r="AR155" s="46"/>
      <c r="AS155" s="46"/>
      <c r="AT155" s="46"/>
      <c r="AU155" s="46"/>
      <c r="AV155" s="46"/>
      <c r="AW155" s="46"/>
      <c r="AX155" s="46"/>
      <c r="AY155" s="46"/>
      <c r="AZ155" s="46"/>
      <c r="BA155" s="46"/>
      <c r="BB155" s="46"/>
      <c r="BC155" s="86"/>
      <c r="BD155" s="46"/>
      <c r="BE155" s="46"/>
      <c r="BF155" s="46"/>
      <c r="BG155" s="46"/>
      <c r="BH155" s="46"/>
      <c r="BI155" s="46"/>
      <c r="BJ155" s="46"/>
      <c r="BK155" s="46"/>
      <c r="BL155" s="46"/>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c r="DU155" s="108"/>
      <c r="DV155" s="108"/>
      <c r="DW155" s="108"/>
      <c r="DX155" s="108"/>
      <c r="DY155" s="108"/>
      <c r="DZ155" s="108"/>
      <c r="EA155" s="108"/>
      <c r="EB155" s="108"/>
      <c r="EC155" s="108"/>
      <c r="ED155" s="108"/>
      <c r="EE155" s="108"/>
      <c r="EF155" s="108"/>
      <c r="EG155" s="108"/>
      <c r="EH155" s="108"/>
      <c r="EI155" s="108"/>
      <c r="EJ155" s="108"/>
      <c r="EK155" s="108"/>
      <c r="EL155" s="108"/>
      <c r="EM155" s="108"/>
      <c r="EN155" s="108"/>
      <c r="EO155" s="108"/>
      <c r="EP155" s="108"/>
      <c r="EQ155" s="108"/>
      <c r="ER155" s="108"/>
      <c r="ES155" s="108"/>
      <c r="ET155" s="108"/>
      <c r="EU155" s="108"/>
      <c r="EV155" s="108"/>
      <c r="EW155" s="108"/>
      <c r="EX155" s="108"/>
      <c r="EY155" s="108"/>
      <c r="EZ155" s="108"/>
      <c r="FA155" s="108"/>
      <c r="FB155" s="108"/>
      <c r="FC155" s="108"/>
      <c r="FD155" s="108"/>
      <c r="FE155" s="108"/>
      <c r="FF155" s="108"/>
      <c r="FG155" s="108"/>
      <c r="FH155" s="108"/>
      <c r="FI155" s="108"/>
      <c r="FJ155" s="108"/>
      <c r="FK155" s="108"/>
      <c r="FL155" s="108"/>
      <c r="FM155" s="108"/>
      <c r="FN155" s="108"/>
      <c r="FO155" s="108"/>
      <c r="FP155" s="108"/>
      <c r="FQ155" s="108"/>
      <c r="FR155" s="108"/>
      <c r="FS155" s="108"/>
      <c r="FT155" s="108"/>
      <c r="FU155" s="108"/>
    </row>
    <row r="156" spans="1:177" s="2" customFormat="1" ht="15">
      <c r="A156" s="328"/>
      <c r="B156" s="179"/>
      <c r="C156" s="179"/>
      <c r="D156" s="179"/>
      <c r="E156" s="179"/>
      <c r="F156" s="179"/>
      <c r="G156" s="179"/>
      <c r="H156" s="179"/>
      <c r="I156" s="179"/>
      <c r="J156" s="179"/>
      <c r="K156" s="43"/>
      <c r="L156" s="47"/>
      <c r="M156" s="47"/>
      <c r="N156" s="236"/>
      <c r="O156" s="46"/>
      <c r="P156" s="46"/>
      <c r="Q156" s="46"/>
      <c r="R156" s="46"/>
      <c r="S156" s="46"/>
      <c r="T156" s="46"/>
      <c r="U156" s="46"/>
      <c r="V156" s="46"/>
      <c r="W156" s="46"/>
      <c r="X156" s="46"/>
      <c r="Y156" s="46"/>
      <c r="Z156" s="46"/>
      <c r="AA156" s="46"/>
      <c r="AB156" s="46"/>
      <c r="AC156" s="46"/>
      <c r="AD156" s="46"/>
      <c r="AE156" s="43"/>
      <c r="AF156" s="43"/>
      <c r="AG156" s="43"/>
      <c r="AH156" s="43"/>
      <c r="AI156" s="43"/>
      <c r="AJ156" s="43"/>
      <c r="AK156" s="43"/>
      <c r="AL156" s="43"/>
      <c r="AM156" s="46"/>
      <c r="AN156" s="46"/>
      <c r="AO156" s="46"/>
      <c r="AP156" s="46"/>
      <c r="AQ156" s="46"/>
      <c r="AR156" s="46"/>
      <c r="AS156" s="46"/>
      <c r="AT156" s="46"/>
      <c r="AU156" s="46"/>
      <c r="AV156" s="46"/>
      <c r="AW156" s="46"/>
      <c r="AX156" s="46"/>
      <c r="AY156" s="46"/>
      <c r="AZ156" s="46"/>
      <c r="BA156" s="46"/>
      <c r="BB156" s="46"/>
      <c r="BC156" s="86"/>
      <c r="BD156" s="46"/>
      <c r="BE156" s="46"/>
      <c r="BF156" s="46"/>
      <c r="BG156" s="46"/>
      <c r="BH156" s="46"/>
      <c r="BI156" s="46"/>
      <c r="BJ156" s="46"/>
      <c r="BK156" s="46"/>
      <c r="BL156" s="46"/>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8"/>
      <c r="DT156" s="108"/>
      <c r="DU156" s="108"/>
      <c r="DV156" s="108"/>
      <c r="DW156" s="108"/>
      <c r="DX156" s="108"/>
      <c r="DY156" s="108"/>
      <c r="DZ156" s="108"/>
      <c r="EA156" s="108"/>
      <c r="EB156" s="108"/>
      <c r="EC156" s="108"/>
      <c r="ED156" s="108"/>
      <c r="EE156" s="108"/>
      <c r="EF156" s="108"/>
      <c r="EG156" s="108"/>
      <c r="EH156" s="108"/>
      <c r="EI156" s="108"/>
      <c r="EJ156" s="108"/>
      <c r="EK156" s="108"/>
      <c r="EL156" s="108"/>
      <c r="EM156" s="108"/>
      <c r="EN156" s="108"/>
      <c r="EO156" s="108"/>
      <c r="EP156" s="108"/>
      <c r="EQ156" s="108"/>
      <c r="ER156" s="108"/>
      <c r="ES156" s="108"/>
      <c r="ET156" s="108"/>
      <c r="EU156" s="108"/>
      <c r="EV156" s="108"/>
      <c r="EW156" s="108"/>
      <c r="EX156" s="108"/>
      <c r="EY156" s="108"/>
      <c r="EZ156" s="108"/>
      <c r="FA156" s="108"/>
      <c r="FB156" s="108"/>
      <c r="FC156" s="108"/>
      <c r="FD156" s="108"/>
      <c r="FE156" s="108"/>
      <c r="FF156" s="108"/>
      <c r="FG156" s="108"/>
      <c r="FH156" s="108"/>
      <c r="FI156" s="108"/>
      <c r="FJ156" s="108"/>
      <c r="FK156" s="108"/>
      <c r="FL156" s="108"/>
      <c r="FM156" s="108"/>
      <c r="FN156" s="108"/>
      <c r="FO156" s="108"/>
      <c r="FP156" s="108"/>
      <c r="FQ156" s="108"/>
      <c r="FR156" s="108"/>
      <c r="FS156" s="108"/>
      <c r="FT156" s="108"/>
      <c r="FU156" s="108"/>
    </row>
    <row r="157" spans="1:177" s="2" customFormat="1" ht="15">
      <c r="A157" s="328" t="s">
        <v>55</v>
      </c>
      <c r="B157" s="179"/>
      <c r="C157" s="179"/>
      <c r="D157" s="179"/>
      <c r="E157" s="179"/>
      <c r="F157" s="179"/>
      <c r="G157" s="179"/>
      <c r="H157" s="179"/>
      <c r="I157" s="179"/>
      <c r="J157" s="179"/>
      <c r="K157" s="43"/>
      <c r="L157" s="47"/>
      <c r="M157" s="47"/>
      <c r="N157" s="236"/>
      <c r="O157" s="46"/>
      <c r="P157" s="46"/>
      <c r="Q157" s="46"/>
      <c r="R157" s="46"/>
      <c r="S157" s="46"/>
      <c r="T157" s="46"/>
      <c r="U157" s="46"/>
      <c r="V157" s="46"/>
      <c r="W157" s="46"/>
      <c r="X157" s="46"/>
      <c r="Y157" s="46"/>
      <c r="Z157" s="46"/>
      <c r="AA157" s="46"/>
      <c r="AB157" s="46"/>
      <c r="AC157" s="46"/>
      <c r="AD157" s="46"/>
      <c r="AE157" s="43"/>
      <c r="AF157" s="43"/>
      <c r="AG157" s="43"/>
      <c r="AH157" s="43"/>
      <c r="AI157" s="43"/>
      <c r="AJ157" s="43"/>
      <c r="AK157" s="43"/>
      <c r="AL157" s="43"/>
      <c r="AM157" s="46"/>
      <c r="AN157" s="46"/>
      <c r="AO157" s="46"/>
      <c r="AP157" s="46"/>
      <c r="AQ157" s="46"/>
      <c r="AR157" s="46"/>
      <c r="AS157" s="46"/>
      <c r="AT157" s="46"/>
      <c r="AU157" s="46"/>
      <c r="AV157" s="46"/>
      <c r="AW157" s="46"/>
      <c r="AX157" s="46"/>
      <c r="AY157" s="46"/>
      <c r="AZ157" s="46"/>
      <c r="BA157" s="46"/>
      <c r="BB157" s="46"/>
      <c r="BC157" s="86"/>
      <c r="BD157" s="46"/>
      <c r="BE157" s="46"/>
      <c r="BF157" s="46"/>
      <c r="BG157" s="46"/>
      <c r="BH157" s="46"/>
      <c r="BI157" s="46"/>
      <c r="BJ157" s="46"/>
      <c r="BK157" s="46"/>
      <c r="BL157" s="46"/>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08"/>
      <c r="DT157" s="108"/>
      <c r="DU157" s="108"/>
      <c r="DV157" s="108"/>
      <c r="DW157" s="108"/>
      <c r="DX157" s="108"/>
      <c r="DY157" s="108"/>
      <c r="DZ157" s="108"/>
      <c r="EA157" s="108"/>
      <c r="EB157" s="108"/>
      <c r="EC157" s="108"/>
      <c r="ED157" s="108"/>
      <c r="EE157" s="108"/>
      <c r="EF157" s="108"/>
      <c r="EG157" s="108"/>
      <c r="EH157" s="108"/>
      <c r="EI157" s="108"/>
      <c r="EJ157" s="108"/>
      <c r="EK157" s="108"/>
      <c r="EL157" s="108"/>
      <c r="EM157" s="108"/>
      <c r="EN157" s="108"/>
      <c r="EO157" s="108"/>
      <c r="EP157" s="108"/>
      <c r="EQ157" s="108"/>
      <c r="ER157" s="108"/>
      <c r="ES157" s="108"/>
      <c r="ET157" s="108"/>
      <c r="EU157" s="108"/>
      <c r="EV157" s="108"/>
      <c r="EW157" s="108"/>
      <c r="EX157" s="108"/>
      <c r="EY157" s="108"/>
      <c r="EZ157" s="108"/>
      <c r="FA157" s="108"/>
      <c r="FB157" s="108"/>
      <c r="FC157" s="108"/>
      <c r="FD157" s="108"/>
      <c r="FE157" s="108"/>
      <c r="FF157" s="108"/>
      <c r="FG157" s="108"/>
      <c r="FH157" s="108"/>
      <c r="FI157" s="108"/>
      <c r="FJ157" s="108"/>
      <c r="FK157" s="108"/>
      <c r="FL157" s="108"/>
      <c r="FM157" s="108"/>
      <c r="FN157" s="108"/>
      <c r="FO157" s="108"/>
      <c r="FP157" s="108"/>
      <c r="FQ157" s="108"/>
      <c r="FR157" s="108"/>
      <c r="FS157" s="108"/>
      <c r="FT157" s="108"/>
      <c r="FU157" s="108"/>
    </row>
    <row r="158" spans="1:177" s="2" customFormat="1" ht="15">
      <c r="A158" s="328"/>
      <c r="B158" s="179"/>
      <c r="C158" s="179"/>
      <c r="D158" s="179"/>
      <c r="E158" s="179"/>
      <c r="F158" s="179"/>
      <c r="G158" s="179"/>
      <c r="H158" s="179"/>
      <c r="I158" s="179"/>
      <c r="J158" s="179"/>
      <c r="K158" s="43"/>
      <c r="L158" s="47"/>
      <c r="M158" s="47"/>
      <c r="N158" s="236"/>
      <c r="O158" s="46"/>
      <c r="P158" s="46"/>
      <c r="Q158" s="46"/>
      <c r="R158" s="46"/>
      <c r="S158" s="46"/>
      <c r="T158" s="46"/>
      <c r="U158" s="46"/>
      <c r="V158" s="46"/>
      <c r="W158" s="46"/>
      <c r="X158" s="46"/>
      <c r="Y158" s="46"/>
      <c r="Z158" s="46"/>
      <c r="AA158" s="46"/>
      <c r="AB158" s="46"/>
      <c r="AC158" s="46"/>
      <c r="AD158" s="46"/>
      <c r="AE158" s="43"/>
      <c r="AF158" s="43"/>
      <c r="AG158" s="43"/>
      <c r="AH158" s="43"/>
      <c r="AI158" s="43"/>
      <c r="AJ158" s="43"/>
      <c r="AK158" s="43"/>
      <c r="AL158" s="43"/>
      <c r="AM158" s="46"/>
      <c r="AN158" s="46"/>
      <c r="AO158" s="46"/>
      <c r="AP158" s="46"/>
      <c r="AQ158" s="46"/>
      <c r="AR158" s="46"/>
      <c r="AS158" s="46"/>
      <c r="AT158" s="46"/>
      <c r="AU158" s="46"/>
      <c r="AV158" s="46"/>
      <c r="AW158" s="46"/>
      <c r="AX158" s="46"/>
      <c r="AY158" s="46"/>
      <c r="AZ158" s="46"/>
      <c r="BA158" s="46"/>
      <c r="BB158" s="46"/>
      <c r="BC158" s="86"/>
      <c r="BD158" s="46"/>
      <c r="BE158" s="46"/>
      <c r="BF158" s="46"/>
      <c r="BG158" s="46"/>
      <c r="BH158" s="46"/>
      <c r="BI158" s="46"/>
      <c r="BJ158" s="46"/>
      <c r="BK158" s="46"/>
      <c r="BL158" s="46"/>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c r="DR158" s="108"/>
      <c r="DS158" s="108"/>
      <c r="DT158" s="108"/>
      <c r="DU158" s="108"/>
      <c r="DV158" s="108"/>
      <c r="DW158" s="108"/>
      <c r="DX158" s="108"/>
      <c r="DY158" s="108"/>
      <c r="DZ158" s="108"/>
      <c r="EA158" s="108"/>
      <c r="EB158" s="108"/>
      <c r="EC158" s="108"/>
      <c r="ED158" s="108"/>
      <c r="EE158" s="108"/>
      <c r="EF158" s="108"/>
      <c r="EG158" s="108"/>
      <c r="EH158" s="108"/>
      <c r="EI158" s="108"/>
      <c r="EJ158" s="108"/>
      <c r="EK158" s="108"/>
      <c r="EL158" s="108"/>
      <c r="EM158" s="108"/>
      <c r="EN158" s="108"/>
      <c r="EO158" s="108"/>
      <c r="EP158" s="108"/>
      <c r="EQ158" s="108"/>
      <c r="ER158" s="108"/>
      <c r="ES158" s="108"/>
      <c r="ET158" s="108"/>
      <c r="EU158" s="108"/>
      <c r="EV158" s="108"/>
      <c r="EW158" s="108"/>
      <c r="EX158" s="108"/>
      <c r="EY158" s="108"/>
      <c r="EZ158" s="108"/>
      <c r="FA158" s="108"/>
      <c r="FB158" s="108"/>
      <c r="FC158" s="108"/>
      <c r="FD158" s="108"/>
      <c r="FE158" s="108"/>
      <c r="FF158" s="108"/>
      <c r="FG158" s="108"/>
      <c r="FH158" s="108"/>
      <c r="FI158" s="108"/>
      <c r="FJ158" s="108"/>
      <c r="FK158" s="108"/>
      <c r="FL158" s="108"/>
      <c r="FM158" s="108"/>
      <c r="FN158" s="108"/>
      <c r="FO158" s="108"/>
      <c r="FP158" s="108"/>
      <c r="FQ158" s="108"/>
      <c r="FR158" s="108"/>
      <c r="FS158" s="108"/>
      <c r="FT158" s="108"/>
      <c r="FU158" s="108"/>
    </row>
    <row r="159" spans="1:177" s="2" customFormat="1" ht="15">
      <c r="A159" s="328"/>
      <c r="B159" s="179"/>
      <c r="C159" s="179"/>
      <c r="D159" s="179"/>
      <c r="E159" s="179"/>
      <c r="F159" s="179"/>
      <c r="G159" s="179"/>
      <c r="H159" s="179"/>
      <c r="I159" s="179"/>
      <c r="J159" s="179"/>
      <c r="K159" s="43"/>
      <c r="L159" s="47"/>
      <c r="M159" s="47"/>
      <c r="N159" s="236"/>
      <c r="O159" s="46"/>
      <c r="P159" s="46"/>
      <c r="Q159" s="46"/>
      <c r="R159" s="46"/>
      <c r="S159" s="46"/>
      <c r="T159" s="46"/>
      <c r="U159" s="46"/>
      <c r="V159" s="46"/>
      <c r="W159" s="46"/>
      <c r="X159" s="46"/>
      <c r="Y159" s="46"/>
      <c r="Z159" s="46"/>
      <c r="AA159" s="46"/>
      <c r="AB159" s="46"/>
      <c r="AC159" s="46"/>
      <c r="AD159" s="46"/>
      <c r="AE159" s="43"/>
      <c r="AF159" s="43"/>
      <c r="AG159" s="43"/>
      <c r="AH159" s="43"/>
      <c r="AI159" s="43"/>
      <c r="AJ159" s="43"/>
      <c r="AK159" s="43"/>
      <c r="AL159" s="43"/>
      <c r="AM159" s="46"/>
      <c r="AN159" s="46"/>
      <c r="AO159" s="46"/>
      <c r="AP159" s="46"/>
      <c r="AQ159" s="46"/>
      <c r="AR159" s="46"/>
      <c r="AS159" s="46"/>
      <c r="AT159" s="46"/>
      <c r="AU159" s="46"/>
      <c r="AV159" s="46"/>
      <c r="AW159" s="46"/>
      <c r="AX159" s="46"/>
      <c r="AY159" s="46"/>
      <c r="AZ159" s="46"/>
      <c r="BA159" s="46"/>
      <c r="BB159" s="46"/>
      <c r="BC159" s="86"/>
      <c r="BD159" s="46"/>
      <c r="BE159" s="46"/>
      <c r="BF159" s="46"/>
      <c r="BG159" s="46"/>
      <c r="BH159" s="46"/>
      <c r="BI159" s="46"/>
      <c r="BJ159" s="46"/>
      <c r="BK159" s="46"/>
      <c r="BL159" s="46"/>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c r="DU159" s="108"/>
      <c r="DV159" s="108"/>
      <c r="DW159" s="108"/>
      <c r="DX159" s="108"/>
      <c r="DY159" s="108"/>
      <c r="DZ159" s="108"/>
      <c r="EA159" s="108"/>
      <c r="EB159" s="108"/>
      <c r="EC159" s="108"/>
      <c r="ED159" s="108"/>
      <c r="EE159" s="108"/>
      <c r="EF159" s="108"/>
      <c r="EG159" s="108"/>
      <c r="EH159" s="108"/>
      <c r="EI159" s="108"/>
      <c r="EJ159" s="108"/>
      <c r="EK159" s="108"/>
      <c r="EL159" s="108"/>
      <c r="EM159" s="108"/>
      <c r="EN159" s="108"/>
      <c r="EO159" s="108"/>
      <c r="EP159" s="108"/>
      <c r="EQ159" s="108"/>
      <c r="ER159" s="108"/>
      <c r="ES159" s="108"/>
      <c r="ET159" s="108"/>
      <c r="EU159" s="108"/>
      <c r="EV159" s="108"/>
      <c r="EW159" s="108"/>
      <c r="EX159" s="108"/>
      <c r="EY159" s="108"/>
      <c r="EZ159" s="108"/>
      <c r="FA159" s="108"/>
      <c r="FB159" s="108"/>
      <c r="FC159" s="108"/>
      <c r="FD159" s="108"/>
      <c r="FE159" s="108"/>
      <c r="FF159" s="108"/>
      <c r="FG159" s="108"/>
      <c r="FH159" s="108"/>
      <c r="FI159" s="108"/>
      <c r="FJ159" s="108"/>
      <c r="FK159" s="108"/>
      <c r="FL159" s="108"/>
      <c r="FM159" s="108"/>
      <c r="FN159" s="108"/>
      <c r="FO159" s="108"/>
      <c r="FP159" s="108"/>
      <c r="FQ159" s="108"/>
      <c r="FR159" s="108"/>
      <c r="FS159" s="108"/>
      <c r="FT159" s="108"/>
      <c r="FU159" s="108"/>
    </row>
    <row r="160" spans="1:177" s="2" customFormat="1" ht="15">
      <c r="A160" s="328"/>
      <c r="B160" s="179"/>
      <c r="C160" s="179"/>
      <c r="D160" s="179"/>
      <c r="E160" s="179"/>
      <c r="F160" s="179"/>
      <c r="G160" s="179"/>
      <c r="H160" s="179"/>
      <c r="I160" s="179"/>
      <c r="J160" s="179"/>
      <c r="K160" s="43"/>
      <c r="L160" s="47"/>
      <c r="M160" s="47"/>
      <c r="N160" s="236"/>
      <c r="O160" s="46"/>
      <c r="P160" s="46"/>
      <c r="Q160" s="46"/>
      <c r="R160" s="46"/>
      <c r="S160" s="46"/>
      <c r="T160" s="46"/>
      <c r="U160" s="46"/>
      <c r="V160" s="46"/>
      <c r="W160" s="46"/>
      <c r="X160" s="46"/>
      <c r="Y160" s="46"/>
      <c r="Z160" s="46"/>
      <c r="AA160" s="46"/>
      <c r="AB160" s="46"/>
      <c r="AC160" s="46"/>
      <c r="AD160" s="46"/>
      <c r="AE160" s="43"/>
      <c r="AF160" s="43"/>
      <c r="AG160" s="43"/>
      <c r="AH160" s="43"/>
      <c r="AI160" s="43"/>
      <c r="AJ160" s="43"/>
      <c r="AK160" s="43"/>
      <c r="AL160" s="43"/>
      <c r="AM160" s="46"/>
      <c r="AN160" s="46"/>
      <c r="AO160" s="46"/>
      <c r="AP160" s="46"/>
      <c r="AQ160" s="46"/>
      <c r="AR160" s="46"/>
      <c r="AS160" s="46"/>
      <c r="AT160" s="46"/>
      <c r="AU160" s="46"/>
      <c r="AV160" s="46"/>
      <c r="AW160" s="46"/>
      <c r="AX160" s="46"/>
      <c r="AY160" s="46"/>
      <c r="AZ160" s="46"/>
      <c r="BA160" s="46"/>
      <c r="BB160" s="46"/>
      <c r="BC160" s="86"/>
      <c r="BD160" s="46"/>
      <c r="BE160" s="46"/>
      <c r="BF160" s="46"/>
      <c r="BG160" s="46"/>
      <c r="BH160" s="46"/>
      <c r="BI160" s="46"/>
      <c r="BJ160" s="46"/>
      <c r="BK160" s="46"/>
      <c r="BL160" s="46"/>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108"/>
      <c r="ED160" s="108"/>
      <c r="EE160" s="108"/>
      <c r="EF160" s="108"/>
      <c r="EG160" s="108"/>
      <c r="EH160" s="108"/>
      <c r="EI160" s="108"/>
      <c r="EJ160" s="108"/>
      <c r="EK160" s="108"/>
      <c r="EL160" s="108"/>
      <c r="EM160" s="108"/>
      <c r="EN160" s="108"/>
      <c r="EO160" s="108"/>
      <c r="EP160" s="108"/>
      <c r="EQ160" s="108"/>
      <c r="ER160" s="108"/>
      <c r="ES160" s="108"/>
      <c r="ET160" s="108"/>
      <c r="EU160" s="108"/>
      <c r="EV160" s="108"/>
      <c r="EW160" s="108"/>
      <c r="EX160" s="108"/>
      <c r="EY160" s="108"/>
      <c r="EZ160" s="108"/>
      <c r="FA160" s="108"/>
      <c r="FB160" s="108"/>
      <c r="FC160" s="108"/>
      <c r="FD160" s="108"/>
      <c r="FE160" s="108"/>
      <c r="FF160" s="108"/>
      <c r="FG160" s="108"/>
      <c r="FH160" s="108"/>
      <c r="FI160" s="108"/>
      <c r="FJ160" s="108"/>
      <c r="FK160" s="108"/>
      <c r="FL160" s="108"/>
      <c r="FM160" s="108"/>
      <c r="FN160" s="108"/>
      <c r="FO160" s="108"/>
      <c r="FP160" s="108"/>
      <c r="FQ160" s="108"/>
      <c r="FR160" s="108"/>
      <c r="FS160" s="108"/>
      <c r="FT160" s="108"/>
      <c r="FU160" s="108"/>
    </row>
    <row r="161" spans="1:177" s="2" customFormat="1" ht="15">
      <c r="A161" s="46"/>
      <c r="B161" s="179"/>
      <c r="C161" s="179"/>
      <c r="D161" s="179"/>
      <c r="E161" s="179"/>
      <c r="F161" s="179"/>
      <c r="G161" s="179"/>
      <c r="H161" s="179"/>
      <c r="I161" s="179"/>
      <c r="J161" s="179"/>
      <c r="K161" s="43"/>
      <c r="L161" s="47"/>
      <c r="M161" s="47"/>
      <c r="N161" s="236"/>
      <c r="O161" s="46"/>
      <c r="P161" s="46"/>
      <c r="Q161" s="46"/>
      <c r="R161" s="46"/>
      <c r="S161" s="46"/>
      <c r="T161" s="46"/>
      <c r="U161" s="46"/>
      <c r="V161" s="46"/>
      <c r="W161" s="46"/>
      <c r="X161" s="46"/>
      <c r="Y161" s="46"/>
      <c r="Z161" s="46"/>
      <c r="AA161" s="46"/>
      <c r="AB161" s="46"/>
      <c r="AC161" s="46"/>
      <c r="AD161" s="46"/>
      <c r="AE161" s="43"/>
      <c r="AF161" s="43"/>
      <c r="AG161" s="43"/>
      <c r="AH161" s="43"/>
      <c r="AI161" s="43"/>
      <c r="AJ161" s="43"/>
      <c r="AK161" s="43"/>
      <c r="AL161" s="43"/>
      <c r="AM161" s="46"/>
      <c r="AN161" s="46"/>
      <c r="AO161" s="46"/>
      <c r="AP161" s="46"/>
      <c r="AQ161" s="46"/>
      <c r="AR161" s="46"/>
      <c r="AS161" s="46"/>
      <c r="AT161" s="46"/>
      <c r="AU161" s="46"/>
      <c r="AV161" s="46"/>
      <c r="AW161" s="46"/>
      <c r="AX161" s="46"/>
      <c r="AY161" s="46"/>
      <c r="AZ161" s="46"/>
      <c r="BA161" s="46"/>
      <c r="BB161" s="46"/>
      <c r="BC161" s="86"/>
      <c r="BD161" s="46"/>
      <c r="BE161" s="46"/>
      <c r="BF161" s="46"/>
      <c r="BG161" s="46"/>
      <c r="BH161" s="46"/>
      <c r="BI161" s="46"/>
      <c r="BJ161" s="46"/>
      <c r="BK161" s="46"/>
      <c r="BL161" s="46"/>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c r="DP161" s="108"/>
      <c r="DQ161" s="108"/>
      <c r="DR161" s="108"/>
      <c r="DS161" s="108"/>
      <c r="DT161" s="108"/>
      <c r="DU161" s="108"/>
      <c r="DV161" s="108"/>
      <c r="DW161" s="108"/>
      <c r="DX161" s="108"/>
      <c r="DY161" s="108"/>
      <c r="DZ161" s="108"/>
      <c r="EA161" s="108"/>
      <c r="EB161" s="108"/>
      <c r="EC161" s="108"/>
      <c r="ED161" s="108"/>
      <c r="EE161" s="108"/>
      <c r="EF161" s="108"/>
      <c r="EG161" s="108"/>
      <c r="EH161" s="108"/>
      <c r="EI161" s="108"/>
      <c r="EJ161" s="108"/>
      <c r="EK161" s="108"/>
      <c r="EL161" s="108"/>
      <c r="EM161" s="108"/>
      <c r="EN161" s="108"/>
      <c r="EO161" s="108"/>
      <c r="EP161" s="108"/>
      <c r="EQ161" s="108"/>
      <c r="ER161" s="108"/>
      <c r="ES161" s="108"/>
      <c r="ET161" s="108"/>
      <c r="EU161" s="108"/>
      <c r="EV161" s="108"/>
      <c r="EW161" s="108"/>
      <c r="EX161" s="108"/>
      <c r="EY161" s="108"/>
      <c r="EZ161" s="108"/>
      <c r="FA161" s="108"/>
      <c r="FB161" s="108"/>
      <c r="FC161" s="108"/>
      <c r="FD161" s="108"/>
      <c r="FE161" s="108"/>
      <c r="FF161" s="108"/>
      <c r="FG161" s="108"/>
      <c r="FH161" s="108"/>
      <c r="FI161" s="108"/>
      <c r="FJ161" s="108"/>
      <c r="FK161" s="108"/>
      <c r="FL161" s="108"/>
      <c r="FM161" s="108"/>
      <c r="FN161" s="108"/>
      <c r="FO161" s="108"/>
      <c r="FP161" s="108"/>
      <c r="FQ161" s="108"/>
      <c r="FR161" s="108"/>
      <c r="FS161" s="108"/>
      <c r="FT161" s="108"/>
      <c r="FU161" s="108"/>
    </row>
    <row r="162" spans="1:177" s="2" customFormat="1" ht="15">
      <c r="A162" s="46"/>
      <c r="B162" s="179"/>
      <c r="C162" s="179"/>
      <c r="D162" s="179"/>
      <c r="E162" s="179"/>
      <c r="F162" s="179"/>
      <c r="G162" s="179"/>
      <c r="H162" s="179"/>
      <c r="I162" s="179"/>
      <c r="J162" s="179"/>
      <c r="K162" s="43"/>
      <c r="L162" s="47"/>
      <c r="M162" s="47"/>
      <c r="N162" s="236"/>
      <c r="O162" s="46"/>
      <c r="P162" s="46"/>
      <c r="Q162" s="46"/>
      <c r="R162" s="46"/>
      <c r="S162" s="46"/>
      <c r="T162" s="46"/>
      <c r="U162" s="46"/>
      <c r="V162" s="46"/>
      <c r="W162" s="46"/>
      <c r="X162" s="46"/>
      <c r="Y162" s="46"/>
      <c r="Z162" s="46"/>
      <c r="AA162" s="46"/>
      <c r="AB162" s="46"/>
      <c r="AC162" s="46"/>
      <c r="AD162" s="46"/>
      <c r="AE162" s="43"/>
      <c r="AF162" s="43"/>
      <c r="AG162" s="43"/>
      <c r="AH162" s="43"/>
      <c r="AI162" s="43"/>
      <c r="AJ162" s="43"/>
      <c r="AK162" s="43"/>
      <c r="AL162" s="43"/>
      <c r="AM162" s="46"/>
      <c r="AN162" s="46"/>
      <c r="AO162" s="46"/>
      <c r="AP162" s="46"/>
      <c r="AQ162" s="46"/>
      <c r="AR162" s="46"/>
      <c r="AS162" s="46"/>
      <c r="AT162" s="46"/>
      <c r="AU162" s="46"/>
      <c r="AV162" s="46"/>
      <c r="AW162" s="46"/>
      <c r="AX162" s="46"/>
      <c r="AY162" s="46"/>
      <c r="AZ162" s="46"/>
      <c r="BA162" s="46"/>
      <c r="BB162" s="46"/>
      <c r="BC162" s="86"/>
      <c r="BD162" s="46"/>
      <c r="BE162" s="46"/>
      <c r="BF162" s="46"/>
      <c r="BG162" s="46"/>
      <c r="BH162" s="46"/>
      <c r="BI162" s="46"/>
      <c r="BJ162" s="46"/>
      <c r="BK162" s="46"/>
      <c r="BL162" s="46"/>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108"/>
      <c r="CU162" s="108"/>
      <c r="CV162" s="108"/>
      <c r="CW162" s="108"/>
      <c r="CX162" s="108"/>
      <c r="CY162" s="108"/>
      <c r="CZ162" s="108"/>
      <c r="DA162" s="108"/>
      <c r="DB162" s="108"/>
      <c r="DC162" s="108"/>
      <c r="DD162" s="108"/>
      <c r="DE162" s="108"/>
      <c r="DF162" s="108"/>
      <c r="DG162" s="108"/>
      <c r="DH162" s="108"/>
      <c r="DI162" s="108"/>
      <c r="DJ162" s="108"/>
      <c r="DK162" s="108"/>
      <c r="DL162" s="108"/>
      <c r="DM162" s="108"/>
      <c r="DN162" s="108"/>
      <c r="DO162" s="108"/>
      <c r="DP162" s="108"/>
      <c r="DQ162" s="108"/>
      <c r="DR162" s="108"/>
      <c r="DS162" s="108"/>
      <c r="DT162" s="108"/>
      <c r="DU162" s="108"/>
      <c r="DV162" s="108"/>
      <c r="DW162" s="108"/>
      <c r="DX162" s="108"/>
      <c r="DY162" s="108"/>
      <c r="DZ162" s="108"/>
      <c r="EA162" s="108"/>
      <c r="EB162" s="108"/>
      <c r="EC162" s="108"/>
      <c r="ED162" s="108"/>
      <c r="EE162" s="108"/>
      <c r="EF162" s="108"/>
      <c r="EG162" s="108"/>
      <c r="EH162" s="108"/>
      <c r="EI162" s="108"/>
      <c r="EJ162" s="108"/>
      <c r="EK162" s="108"/>
      <c r="EL162" s="108"/>
      <c r="EM162" s="108"/>
      <c r="EN162" s="108"/>
      <c r="EO162" s="108"/>
      <c r="EP162" s="108"/>
      <c r="EQ162" s="108"/>
      <c r="ER162" s="108"/>
      <c r="ES162" s="108"/>
      <c r="ET162" s="108"/>
      <c r="EU162" s="108"/>
      <c r="EV162" s="108"/>
      <c r="EW162" s="108"/>
      <c r="EX162" s="108"/>
      <c r="EY162" s="108"/>
      <c r="EZ162" s="108"/>
      <c r="FA162" s="108"/>
      <c r="FB162" s="108"/>
      <c r="FC162" s="108"/>
      <c r="FD162" s="108"/>
      <c r="FE162" s="108"/>
      <c r="FF162" s="108"/>
      <c r="FG162" s="108"/>
      <c r="FH162" s="108"/>
      <c r="FI162" s="108"/>
      <c r="FJ162" s="108"/>
      <c r="FK162" s="108"/>
      <c r="FL162" s="108"/>
      <c r="FM162" s="108"/>
      <c r="FN162" s="108"/>
      <c r="FO162" s="108"/>
      <c r="FP162" s="108"/>
      <c r="FQ162" s="108"/>
      <c r="FR162" s="108"/>
      <c r="FS162" s="108"/>
      <c r="FT162" s="108"/>
      <c r="FU162" s="108"/>
    </row>
    <row r="163" spans="1:177" s="2" customFormat="1" ht="15">
      <c r="A163" s="46"/>
      <c r="B163" s="179"/>
      <c r="C163" s="179"/>
      <c r="D163" s="179"/>
      <c r="E163" s="179"/>
      <c r="F163" s="179"/>
      <c r="G163" s="179"/>
      <c r="H163" s="179"/>
      <c r="I163" s="179"/>
      <c r="J163" s="179"/>
      <c r="K163" s="43"/>
      <c r="L163" s="47"/>
      <c r="M163" s="47"/>
      <c r="N163" s="236"/>
      <c r="O163" s="46"/>
      <c r="P163" s="46"/>
      <c r="Q163" s="46"/>
      <c r="R163" s="46"/>
      <c r="S163" s="46"/>
      <c r="T163" s="46"/>
      <c r="U163" s="46"/>
      <c r="V163" s="46"/>
      <c r="W163" s="46"/>
      <c r="X163" s="46"/>
      <c r="Y163" s="46"/>
      <c r="Z163" s="46"/>
      <c r="AA163" s="46"/>
      <c r="AB163" s="46"/>
      <c r="AC163" s="46"/>
      <c r="AD163" s="46"/>
      <c r="AE163" s="43"/>
      <c r="AF163" s="43"/>
      <c r="AG163" s="43"/>
      <c r="AH163" s="43"/>
      <c r="AI163" s="43"/>
      <c r="AJ163" s="43"/>
      <c r="AK163" s="43"/>
      <c r="AL163" s="43"/>
      <c r="AM163" s="46"/>
      <c r="AN163" s="46"/>
      <c r="AO163" s="46"/>
      <c r="AP163" s="46"/>
      <c r="AQ163" s="46"/>
      <c r="AR163" s="46"/>
      <c r="AS163" s="46"/>
      <c r="AT163" s="46"/>
      <c r="AU163" s="46"/>
      <c r="AV163" s="46"/>
      <c r="AW163" s="46"/>
      <c r="AX163" s="46"/>
      <c r="AY163" s="46"/>
      <c r="AZ163" s="46"/>
      <c r="BA163" s="46"/>
      <c r="BB163" s="46"/>
      <c r="BC163" s="86"/>
      <c r="BD163" s="46"/>
      <c r="BE163" s="46"/>
      <c r="BF163" s="46"/>
      <c r="BG163" s="46"/>
      <c r="BH163" s="46"/>
      <c r="BI163" s="46"/>
      <c r="BJ163" s="46"/>
      <c r="BK163" s="46"/>
      <c r="BL163" s="46"/>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108"/>
      <c r="CU163" s="108"/>
      <c r="CV163" s="108"/>
      <c r="CW163" s="108"/>
      <c r="CX163" s="108"/>
      <c r="CY163" s="108"/>
      <c r="CZ163" s="108"/>
      <c r="DA163" s="108"/>
      <c r="DB163" s="108"/>
      <c r="DC163" s="108"/>
      <c r="DD163" s="108"/>
      <c r="DE163" s="108"/>
      <c r="DF163" s="108"/>
      <c r="DG163" s="108"/>
      <c r="DH163" s="108"/>
      <c r="DI163" s="108"/>
      <c r="DJ163" s="108"/>
      <c r="DK163" s="108"/>
      <c r="DL163" s="108"/>
      <c r="DM163" s="108"/>
      <c r="DN163" s="108"/>
      <c r="DO163" s="108"/>
      <c r="DP163" s="108"/>
      <c r="DQ163" s="108"/>
      <c r="DR163" s="108"/>
      <c r="DS163" s="108"/>
      <c r="DT163" s="108"/>
      <c r="DU163" s="108"/>
      <c r="DV163" s="108"/>
      <c r="DW163" s="108"/>
      <c r="DX163" s="108"/>
      <c r="DY163" s="108"/>
      <c r="DZ163" s="108"/>
      <c r="EA163" s="108"/>
      <c r="EB163" s="108"/>
      <c r="EC163" s="108"/>
      <c r="ED163" s="108"/>
      <c r="EE163" s="108"/>
      <c r="EF163" s="108"/>
      <c r="EG163" s="108"/>
      <c r="EH163" s="108"/>
      <c r="EI163" s="108"/>
      <c r="EJ163" s="108"/>
      <c r="EK163" s="108"/>
      <c r="EL163" s="108"/>
      <c r="EM163" s="108"/>
      <c r="EN163" s="108"/>
      <c r="EO163" s="108"/>
      <c r="EP163" s="108"/>
      <c r="EQ163" s="108"/>
      <c r="ER163" s="108"/>
      <c r="ES163" s="108"/>
      <c r="ET163" s="108"/>
      <c r="EU163" s="108"/>
      <c r="EV163" s="108"/>
      <c r="EW163" s="108"/>
      <c r="EX163" s="108"/>
      <c r="EY163" s="108"/>
      <c r="EZ163" s="108"/>
      <c r="FA163" s="108"/>
      <c r="FB163" s="108"/>
      <c r="FC163" s="108"/>
      <c r="FD163" s="108"/>
      <c r="FE163" s="108"/>
      <c r="FF163" s="108"/>
      <c r="FG163" s="108"/>
      <c r="FH163" s="108"/>
      <c r="FI163" s="108"/>
      <c r="FJ163" s="108"/>
      <c r="FK163" s="108"/>
      <c r="FL163" s="108"/>
      <c r="FM163" s="108"/>
      <c r="FN163" s="108"/>
      <c r="FO163" s="108"/>
      <c r="FP163" s="108"/>
      <c r="FQ163" s="108"/>
      <c r="FR163" s="108"/>
      <c r="FS163" s="108"/>
      <c r="FT163" s="108"/>
      <c r="FU163" s="108"/>
    </row>
    <row r="164" spans="1:177" s="2" customFormat="1" ht="15">
      <c r="A164" s="46"/>
      <c r="B164" s="179"/>
      <c r="C164" s="179"/>
      <c r="D164" s="179"/>
      <c r="E164" s="179"/>
      <c r="F164" s="179"/>
      <c r="G164" s="179"/>
      <c r="H164" s="179"/>
      <c r="I164" s="179"/>
      <c r="J164" s="179"/>
      <c r="K164" s="43"/>
      <c r="L164" s="47"/>
      <c r="M164" s="47"/>
      <c r="N164" s="236"/>
      <c r="O164" s="46"/>
      <c r="P164" s="46"/>
      <c r="Q164" s="46"/>
      <c r="R164" s="46"/>
      <c r="S164" s="46"/>
      <c r="T164" s="46"/>
      <c r="U164" s="46"/>
      <c r="V164" s="46"/>
      <c r="W164" s="46"/>
      <c r="X164" s="46"/>
      <c r="Y164" s="46"/>
      <c r="Z164" s="46"/>
      <c r="AA164" s="46"/>
      <c r="AB164" s="46"/>
      <c r="AC164" s="46"/>
      <c r="AD164" s="46"/>
      <c r="AE164" s="43"/>
      <c r="AF164" s="43"/>
      <c r="AG164" s="43"/>
      <c r="AH164" s="43"/>
      <c r="AI164" s="43"/>
      <c r="AJ164" s="43"/>
      <c r="AK164" s="43"/>
      <c r="AL164" s="43"/>
      <c r="AM164" s="46"/>
      <c r="AN164" s="46"/>
      <c r="AO164" s="46"/>
      <c r="AP164" s="46"/>
      <c r="AQ164" s="46"/>
      <c r="AR164" s="46"/>
      <c r="AS164" s="46"/>
      <c r="AT164" s="46"/>
      <c r="AU164" s="46"/>
      <c r="AV164" s="46"/>
      <c r="AW164" s="46"/>
      <c r="AX164" s="46"/>
      <c r="AY164" s="46"/>
      <c r="AZ164" s="46"/>
      <c r="BA164" s="46"/>
      <c r="BB164" s="46"/>
      <c r="BC164" s="86"/>
      <c r="BD164" s="46"/>
      <c r="BE164" s="46"/>
      <c r="BF164" s="46"/>
      <c r="BG164" s="46"/>
      <c r="BH164" s="46"/>
      <c r="BI164" s="46"/>
      <c r="BJ164" s="46"/>
      <c r="BK164" s="46"/>
      <c r="BL164" s="46"/>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c r="DN164" s="108"/>
      <c r="DO164" s="108"/>
      <c r="DP164" s="108"/>
      <c r="DQ164" s="108"/>
      <c r="DR164" s="108"/>
      <c r="DS164" s="108"/>
      <c r="DT164" s="108"/>
      <c r="DU164" s="108"/>
      <c r="DV164" s="108"/>
      <c r="DW164" s="108"/>
      <c r="DX164" s="108"/>
      <c r="DY164" s="108"/>
      <c r="DZ164" s="108"/>
      <c r="EA164" s="108"/>
      <c r="EB164" s="108"/>
      <c r="EC164" s="108"/>
      <c r="ED164" s="108"/>
      <c r="EE164" s="108"/>
      <c r="EF164" s="108"/>
      <c r="EG164" s="108"/>
      <c r="EH164" s="108"/>
      <c r="EI164" s="108"/>
      <c r="EJ164" s="108"/>
      <c r="EK164" s="108"/>
      <c r="EL164" s="108"/>
      <c r="EM164" s="108"/>
      <c r="EN164" s="108"/>
      <c r="EO164" s="108"/>
      <c r="EP164" s="108"/>
      <c r="EQ164" s="108"/>
      <c r="ER164" s="108"/>
      <c r="ES164" s="108"/>
      <c r="ET164" s="108"/>
      <c r="EU164" s="108"/>
      <c r="EV164" s="108"/>
      <c r="EW164" s="108"/>
      <c r="EX164" s="108"/>
      <c r="EY164" s="108"/>
      <c r="EZ164" s="108"/>
      <c r="FA164" s="108"/>
      <c r="FB164" s="108"/>
      <c r="FC164" s="108"/>
      <c r="FD164" s="108"/>
      <c r="FE164" s="108"/>
      <c r="FF164" s="108"/>
      <c r="FG164" s="108"/>
      <c r="FH164" s="108"/>
      <c r="FI164" s="108"/>
      <c r="FJ164" s="108"/>
      <c r="FK164" s="108"/>
      <c r="FL164" s="108"/>
      <c r="FM164" s="108"/>
      <c r="FN164" s="108"/>
      <c r="FO164" s="108"/>
      <c r="FP164" s="108"/>
      <c r="FQ164" s="108"/>
      <c r="FR164" s="108"/>
      <c r="FS164" s="108"/>
      <c r="FT164" s="108"/>
      <c r="FU164" s="108"/>
    </row>
    <row r="165" spans="1:177" s="2" customFormat="1" ht="15">
      <c r="A165" s="46"/>
      <c r="B165" s="179"/>
      <c r="C165" s="179"/>
      <c r="D165" s="179"/>
      <c r="E165" s="179"/>
      <c r="F165" s="179"/>
      <c r="G165" s="179"/>
      <c r="H165" s="179"/>
      <c r="I165" s="179"/>
      <c r="J165" s="179"/>
      <c r="K165" s="43"/>
      <c r="L165" s="47"/>
      <c r="M165" s="47"/>
      <c r="N165" s="236"/>
      <c r="O165" s="46"/>
      <c r="P165" s="46"/>
      <c r="Q165" s="46"/>
      <c r="R165" s="46"/>
      <c r="S165" s="46"/>
      <c r="T165" s="46"/>
      <c r="U165" s="46"/>
      <c r="V165" s="46"/>
      <c r="W165" s="46"/>
      <c r="X165" s="46"/>
      <c r="Y165" s="46"/>
      <c r="Z165" s="46"/>
      <c r="AA165" s="46"/>
      <c r="AB165" s="46"/>
      <c r="AC165" s="46"/>
      <c r="AD165" s="46"/>
      <c r="AE165" s="43"/>
      <c r="AF165" s="43"/>
      <c r="AG165" s="43"/>
      <c r="AH165" s="43"/>
      <c r="AI165" s="43"/>
      <c r="AJ165" s="43"/>
      <c r="AK165" s="43"/>
      <c r="AL165" s="43"/>
      <c r="AM165" s="46"/>
      <c r="AN165" s="46"/>
      <c r="AO165" s="46"/>
      <c r="AP165" s="46"/>
      <c r="AQ165" s="46"/>
      <c r="AR165" s="46"/>
      <c r="AS165" s="46"/>
      <c r="AT165" s="46"/>
      <c r="AU165" s="46"/>
      <c r="AV165" s="46"/>
      <c r="AW165" s="46"/>
      <c r="AX165" s="46"/>
      <c r="AY165" s="46"/>
      <c r="AZ165" s="46"/>
      <c r="BA165" s="46"/>
      <c r="BB165" s="46"/>
      <c r="BC165" s="86"/>
      <c r="BD165" s="46"/>
      <c r="BE165" s="46"/>
      <c r="BF165" s="46"/>
      <c r="BG165" s="46"/>
      <c r="BH165" s="46"/>
      <c r="BI165" s="46"/>
      <c r="BJ165" s="46"/>
      <c r="BK165" s="46"/>
      <c r="BL165" s="46"/>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c r="DP165" s="108"/>
      <c r="DQ165" s="108"/>
      <c r="DR165" s="108"/>
      <c r="DS165" s="108"/>
      <c r="DT165" s="108"/>
      <c r="DU165" s="108"/>
      <c r="DV165" s="108"/>
      <c r="DW165" s="108"/>
      <c r="DX165" s="108"/>
      <c r="DY165" s="108"/>
      <c r="DZ165" s="108"/>
      <c r="EA165" s="108"/>
      <c r="EB165" s="108"/>
      <c r="EC165" s="108"/>
      <c r="ED165" s="108"/>
      <c r="EE165" s="108"/>
      <c r="EF165" s="108"/>
      <c r="EG165" s="108"/>
      <c r="EH165" s="108"/>
      <c r="EI165" s="108"/>
      <c r="EJ165" s="108"/>
      <c r="EK165" s="108"/>
      <c r="EL165" s="108"/>
      <c r="EM165" s="108"/>
      <c r="EN165" s="108"/>
      <c r="EO165" s="108"/>
      <c r="EP165" s="108"/>
      <c r="EQ165" s="108"/>
      <c r="ER165" s="108"/>
      <c r="ES165" s="108"/>
      <c r="ET165" s="108"/>
      <c r="EU165" s="108"/>
      <c r="EV165" s="108"/>
      <c r="EW165" s="108"/>
      <c r="EX165" s="108"/>
      <c r="EY165" s="108"/>
      <c r="EZ165" s="108"/>
      <c r="FA165" s="108"/>
      <c r="FB165" s="108"/>
      <c r="FC165" s="108"/>
      <c r="FD165" s="108"/>
      <c r="FE165" s="108"/>
      <c r="FF165" s="108"/>
      <c r="FG165" s="108"/>
      <c r="FH165" s="108"/>
      <c r="FI165" s="108"/>
      <c r="FJ165" s="108"/>
      <c r="FK165" s="108"/>
      <c r="FL165" s="108"/>
      <c r="FM165" s="108"/>
      <c r="FN165" s="108"/>
      <c r="FO165" s="108"/>
      <c r="FP165" s="108"/>
      <c r="FQ165" s="108"/>
      <c r="FR165" s="108"/>
      <c r="FS165" s="108"/>
      <c r="FT165" s="108"/>
      <c r="FU165" s="108"/>
    </row>
    <row r="166" spans="2:177" s="2" customFormat="1" ht="15">
      <c r="B166" s="179"/>
      <c r="C166" s="179"/>
      <c r="D166" s="179"/>
      <c r="E166" s="179"/>
      <c r="F166" s="179"/>
      <c r="G166" s="179"/>
      <c r="H166" s="179"/>
      <c r="I166" s="179"/>
      <c r="J166" s="179"/>
      <c r="L166" s="47"/>
      <c r="M166" s="47"/>
      <c r="N166" s="236"/>
      <c r="O166" s="46"/>
      <c r="P166" s="46"/>
      <c r="Q166" s="46"/>
      <c r="R166" s="46"/>
      <c r="S166" s="46"/>
      <c r="T166" s="46"/>
      <c r="U166" s="46"/>
      <c r="V166" s="46"/>
      <c r="W166" s="46"/>
      <c r="X166" s="46"/>
      <c r="Y166" s="46"/>
      <c r="Z166" s="46"/>
      <c r="AA166" s="46"/>
      <c r="AB166" s="46"/>
      <c r="AC166" s="46"/>
      <c r="AD166" s="46"/>
      <c r="AE166" s="43"/>
      <c r="AF166" s="43"/>
      <c r="AG166" s="43"/>
      <c r="AH166" s="43"/>
      <c r="AI166" s="43"/>
      <c r="AJ166" s="43"/>
      <c r="AK166" s="43"/>
      <c r="AL166" s="43"/>
      <c r="AM166" s="46"/>
      <c r="AN166" s="46"/>
      <c r="AO166" s="46"/>
      <c r="AP166" s="46"/>
      <c r="AQ166" s="46"/>
      <c r="AR166" s="46"/>
      <c r="AS166" s="46"/>
      <c r="AT166" s="46"/>
      <c r="AU166" s="46"/>
      <c r="AV166" s="46"/>
      <c r="AW166" s="46"/>
      <c r="AX166" s="46"/>
      <c r="AY166" s="46"/>
      <c r="AZ166" s="46"/>
      <c r="BA166" s="46"/>
      <c r="BB166" s="46"/>
      <c r="BC166" s="86"/>
      <c r="BD166" s="46"/>
      <c r="BE166" s="46"/>
      <c r="BF166" s="46"/>
      <c r="BG166" s="46"/>
      <c r="BH166" s="46"/>
      <c r="BI166" s="46"/>
      <c r="BJ166" s="46"/>
      <c r="BK166" s="46"/>
      <c r="BL166" s="46"/>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108"/>
      <c r="CU166" s="108"/>
      <c r="CV166" s="108"/>
      <c r="CW166" s="108"/>
      <c r="CX166" s="108"/>
      <c r="CY166" s="108"/>
      <c r="CZ166" s="108"/>
      <c r="DA166" s="108"/>
      <c r="DB166" s="108"/>
      <c r="DC166" s="108"/>
      <c r="DD166" s="108"/>
      <c r="DE166" s="108"/>
      <c r="DF166" s="108"/>
      <c r="DG166" s="108"/>
      <c r="DH166" s="108"/>
      <c r="DI166" s="108"/>
      <c r="DJ166" s="108"/>
      <c r="DK166" s="108"/>
      <c r="DL166" s="108"/>
      <c r="DM166" s="108"/>
      <c r="DN166" s="108"/>
      <c r="DO166" s="108"/>
      <c r="DP166" s="108"/>
      <c r="DQ166" s="108"/>
      <c r="DR166" s="108"/>
      <c r="DS166" s="108"/>
      <c r="DT166" s="108"/>
      <c r="DU166" s="108"/>
      <c r="DV166" s="108"/>
      <c r="DW166" s="108"/>
      <c r="DX166" s="108"/>
      <c r="DY166" s="108"/>
      <c r="DZ166" s="108"/>
      <c r="EA166" s="108"/>
      <c r="EB166" s="108"/>
      <c r="EC166" s="108"/>
      <c r="ED166" s="108"/>
      <c r="EE166" s="108"/>
      <c r="EF166" s="108"/>
      <c r="EG166" s="108"/>
      <c r="EH166" s="108"/>
      <c r="EI166" s="108"/>
      <c r="EJ166" s="108"/>
      <c r="EK166" s="108"/>
      <c r="EL166" s="108"/>
      <c r="EM166" s="108"/>
      <c r="EN166" s="108"/>
      <c r="EO166" s="108"/>
      <c r="EP166" s="108"/>
      <c r="EQ166" s="108"/>
      <c r="ER166" s="108"/>
      <c r="ES166" s="108"/>
      <c r="ET166" s="108"/>
      <c r="EU166" s="108"/>
      <c r="EV166" s="108"/>
      <c r="EW166" s="108"/>
      <c r="EX166" s="108"/>
      <c r="EY166" s="108"/>
      <c r="EZ166" s="108"/>
      <c r="FA166" s="108"/>
      <c r="FB166" s="108"/>
      <c r="FC166" s="108"/>
      <c r="FD166" s="108"/>
      <c r="FE166" s="108"/>
      <c r="FF166" s="108"/>
      <c r="FG166" s="108"/>
      <c r="FH166" s="108"/>
      <c r="FI166" s="108"/>
      <c r="FJ166" s="108"/>
      <c r="FK166" s="108"/>
      <c r="FL166" s="108"/>
      <c r="FM166" s="108"/>
      <c r="FN166" s="108"/>
      <c r="FO166" s="108"/>
      <c r="FP166" s="108"/>
      <c r="FQ166" s="108"/>
      <c r="FR166" s="108"/>
      <c r="FS166" s="108"/>
      <c r="FT166" s="108"/>
      <c r="FU166" s="108"/>
    </row>
    <row r="167" spans="2:177" s="2" customFormat="1" ht="15">
      <c r="B167" s="179"/>
      <c r="C167" s="179"/>
      <c r="D167" s="179"/>
      <c r="E167" s="179"/>
      <c r="F167" s="179"/>
      <c r="G167" s="179"/>
      <c r="H167" s="179"/>
      <c r="I167" s="179"/>
      <c r="J167" s="179"/>
      <c r="L167" s="47"/>
      <c r="M167" s="47"/>
      <c r="N167" s="236"/>
      <c r="O167" s="46"/>
      <c r="P167" s="46"/>
      <c r="Q167" s="46"/>
      <c r="R167" s="46"/>
      <c r="S167" s="46"/>
      <c r="T167" s="46"/>
      <c r="U167" s="46"/>
      <c r="V167" s="46"/>
      <c r="W167" s="46"/>
      <c r="X167" s="46"/>
      <c r="Y167" s="46"/>
      <c r="Z167" s="46"/>
      <c r="AA167" s="46"/>
      <c r="AB167" s="46"/>
      <c r="AC167" s="46"/>
      <c r="AD167" s="46"/>
      <c r="AE167" s="43"/>
      <c r="AF167" s="43"/>
      <c r="AG167" s="43"/>
      <c r="AH167" s="43"/>
      <c r="AI167" s="43"/>
      <c r="AJ167" s="43"/>
      <c r="AK167" s="43"/>
      <c r="AL167" s="43"/>
      <c r="AM167" s="46"/>
      <c r="AN167" s="46"/>
      <c r="AO167" s="46"/>
      <c r="AP167" s="46"/>
      <c r="AQ167" s="46"/>
      <c r="AR167" s="46"/>
      <c r="AS167" s="46"/>
      <c r="AT167" s="46"/>
      <c r="AU167" s="46"/>
      <c r="AV167" s="46"/>
      <c r="AW167" s="46"/>
      <c r="AX167" s="46"/>
      <c r="AY167" s="46"/>
      <c r="AZ167" s="46"/>
      <c r="BA167" s="46"/>
      <c r="BB167" s="46"/>
      <c r="BC167" s="86"/>
      <c r="BD167" s="46"/>
      <c r="BE167" s="46"/>
      <c r="BF167" s="46"/>
      <c r="BG167" s="46"/>
      <c r="BH167" s="46"/>
      <c r="BI167" s="46"/>
      <c r="BJ167" s="46"/>
      <c r="BK167" s="46"/>
      <c r="BL167" s="46"/>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108"/>
      <c r="CU167" s="108"/>
      <c r="CV167" s="108"/>
      <c r="CW167" s="108"/>
      <c r="CX167" s="108"/>
      <c r="CY167" s="108"/>
      <c r="CZ167" s="108"/>
      <c r="DA167" s="108"/>
      <c r="DB167" s="108"/>
      <c r="DC167" s="108"/>
      <c r="DD167" s="108"/>
      <c r="DE167" s="108"/>
      <c r="DF167" s="108"/>
      <c r="DG167" s="108"/>
      <c r="DH167" s="108"/>
      <c r="DI167" s="108"/>
      <c r="DJ167" s="108"/>
      <c r="DK167" s="108"/>
      <c r="DL167" s="108"/>
      <c r="DM167" s="108"/>
      <c r="DN167" s="108"/>
      <c r="DO167" s="108"/>
      <c r="DP167" s="108"/>
      <c r="DQ167" s="108"/>
      <c r="DR167" s="108"/>
      <c r="DS167" s="108"/>
      <c r="DT167" s="108"/>
      <c r="DU167" s="108"/>
      <c r="DV167" s="108"/>
      <c r="DW167" s="108"/>
      <c r="DX167" s="108"/>
      <c r="DY167" s="108"/>
      <c r="DZ167" s="108"/>
      <c r="EA167" s="108"/>
      <c r="EB167" s="108"/>
      <c r="EC167" s="108"/>
      <c r="ED167" s="108"/>
      <c r="EE167" s="108"/>
      <c r="EF167" s="108"/>
      <c r="EG167" s="108"/>
      <c r="EH167" s="108"/>
      <c r="EI167" s="108"/>
      <c r="EJ167" s="108"/>
      <c r="EK167" s="108"/>
      <c r="EL167" s="108"/>
      <c r="EM167" s="108"/>
      <c r="EN167" s="108"/>
      <c r="EO167" s="108"/>
      <c r="EP167" s="108"/>
      <c r="EQ167" s="108"/>
      <c r="ER167" s="108"/>
      <c r="ES167" s="108"/>
      <c r="ET167" s="108"/>
      <c r="EU167" s="108"/>
      <c r="EV167" s="108"/>
      <c r="EW167" s="108"/>
      <c r="EX167" s="108"/>
      <c r="EY167" s="108"/>
      <c r="EZ167" s="108"/>
      <c r="FA167" s="108"/>
      <c r="FB167" s="108"/>
      <c r="FC167" s="108"/>
      <c r="FD167" s="108"/>
      <c r="FE167" s="108"/>
      <c r="FF167" s="108"/>
      <c r="FG167" s="108"/>
      <c r="FH167" s="108"/>
      <c r="FI167" s="108"/>
      <c r="FJ167" s="108"/>
      <c r="FK167" s="108"/>
      <c r="FL167" s="108"/>
      <c r="FM167" s="108"/>
      <c r="FN167" s="108"/>
      <c r="FO167" s="108"/>
      <c r="FP167" s="108"/>
      <c r="FQ167" s="108"/>
      <c r="FR167" s="108"/>
      <c r="FS167" s="108"/>
      <c r="FT167" s="108"/>
      <c r="FU167" s="108"/>
    </row>
    <row r="168" spans="2:177" s="2" customFormat="1" ht="15">
      <c r="B168" s="179"/>
      <c r="C168" s="179"/>
      <c r="D168" s="179"/>
      <c r="E168" s="179"/>
      <c r="F168" s="179"/>
      <c r="G168" s="179"/>
      <c r="H168" s="179"/>
      <c r="I168" s="179"/>
      <c r="J168" s="179"/>
      <c r="L168" s="47"/>
      <c r="M168" s="47"/>
      <c r="N168" s="236"/>
      <c r="O168" s="46"/>
      <c r="P168" s="46"/>
      <c r="Q168" s="46"/>
      <c r="R168" s="46"/>
      <c r="S168" s="46"/>
      <c r="T168" s="46"/>
      <c r="U168" s="46"/>
      <c r="V168" s="46"/>
      <c r="W168" s="46"/>
      <c r="X168" s="46"/>
      <c r="Y168" s="46"/>
      <c r="Z168" s="46"/>
      <c r="AA168" s="46"/>
      <c r="AB168" s="46"/>
      <c r="AC168" s="46"/>
      <c r="AD168" s="46"/>
      <c r="AE168" s="43"/>
      <c r="AF168" s="43"/>
      <c r="AG168" s="43"/>
      <c r="AH168" s="43"/>
      <c r="AI168" s="43"/>
      <c r="AJ168" s="43"/>
      <c r="AK168" s="43"/>
      <c r="AL168" s="43"/>
      <c r="AM168" s="46"/>
      <c r="AN168" s="46"/>
      <c r="AO168" s="46"/>
      <c r="AP168" s="46"/>
      <c r="AQ168" s="46"/>
      <c r="AR168" s="46"/>
      <c r="AS168" s="46"/>
      <c r="AT168" s="46"/>
      <c r="AU168" s="46"/>
      <c r="AV168" s="46"/>
      <c r="AW168" s="46"/>
      <c r="AX168" s="46"/>
      <c r="AY168" s="46"/>
      <c r="AZ168" s="46"/>
      <c r="BA168" s="46"/>
      <c r="BB168" s="46"/>
      <c r="BC168" s="86"/>
      <c r="BD168" s="46"/>
      <c r="BE168" s="46"/>
      <c r="BF168" s="46"/>
      <c r="BG168" s="46"/>
      <c r="BH168" s="46"/>
      <c r="BI168" s="46"/>
      <c r="BJ168" s="46"/>
      <c r="BK168" s="46"/>
      <c r="BL168" s="46"/>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108"/>
      <c r="CU168" s="108"/>
      <c r="CV168" s="108"/>
      <c r="CW168" s="108"/>
      <c r="CX168" s="108"/>
      <c r="CY168" s="108"/>
      <c r="CZ168" s="108"/>
      <c r="DA168" s="108"/>
      <c r="DB168" s="108"/>
      <c r="DC168" s="108"/>
      <c r="DD168" s="108"/>
      <c r="DE168" s="108"/>
      <c r="DF168" s="108"/>
      <c r="DG168" s="108"/>
      <c r="DH168" s="108"/>
      <c r="DI168" s="108"/>
      <c r="DJ168" s="108"/>
      <c r="DK168" s="108"/>
      <c r="DL168" s="108"/>
      <c r="DM168" s="108"/>
      <c r="DN168" s="108"/>
      <c r="DO168" s="108"/>
      <c r="DP168" s="108"/>
      <c r="DQ168" s="108"/>
      <c r="DR168" s="108"/>
      <c r="DS168" s="108"/>
      <c r="DT168" s="108"/>
      <c r="DU168" s="108"/>
      <c r="DV168" s="108"/>
      <c r="DW168" s="108"/>
      <c r="DX168" s="108"/>
      <c r="DY168" s="108"/>
      <c r="DZ168" s="108"/>
      <c r="EA168" s="108"/>
      <c r="EB168" s="108"/>
      <c r="EC168" s="108"/>
      <c r="ED168" s="108"/>
      <c r="EE168" s="108"/>
      <c r="EF168" s="108"/>
      <c r="EG168" s="108"/>
      <c r="EH168" s="108"/>
      <c r="EI168" s="108"/>
      <c r="EJ168" s="108"/>
      <c r="EK168" s="108"/>
      <c r="EL168" s="108"/>
      <c r="EM168" s="108"/>
      <c r="EN168" s="108"/>
      <c r="EO168" s="108"/>
      <c r="EP168" s="108"/>
      <c r="EQ168" s="108"/>
      <c r="ER168" s="108"/>
      <c r="ES168" s="108"/>
      <c r="ET168" s="108"/>
      <c r="EU168" s="108"/>
      <c r="EV168" s="108"/>
      <c r="EW168" s="108"/>
      <c r="EX168" s="108"/>
      <c r="EY168" s="108"/>
      <c r="EZ168" s="108"/>
      <c r="FA168" s="108"/>
      <c r="FB168" s="108"/>
      <c r="FC168" s="108"/>
      <c r="FD168" s="108"/>
      <c r="FE168" s="108"/>
      <c r="FF168" s="108"/>
      <c r="FG168" s="108"/>
      <c r="FH168" s="108"/>
      <c r="FI168" s="108"/>
      <c r="FJ168" s="108"/>
      <c r="FK168" s="108"/>
      <c r="FL168" s="108"/>
      <c r="FM168" s="108"/>
      <c r="FN168" s="108"/>
      <c r="FO168" s="108"/>
      <c r="FP168" s="108"/>
      <c r="FQ168" s="108"/>
      <c r="FR168" s="108"/>
      <c r="FS168" s="108"/>
      <c r="FT168" s="108"/>
      <c r="FU168" s="108"/>
    </row>
    <row r="169" spans="2:177" s="2" customFormat="1" ht="15">
      <c r="B169" s="179"/>
      <c r="C169" s="179"/>
      <c r="D169" s="179"/>
      <c r="E169" s="179"/>
      <c r="F169" s="179"/>
      <c r="G169" s="179"/>
      <c r="H169" s="179"/>
      <c r="I169" s="179"/>
      <c r="J169" s="179"/>
      <c r="L169" s="47"/>
      <c r="M169" s="47"/>
      <c r="N169" s="236"/>
      <c r="O169" s="46"/>
      <c r="P169" s="46"/>
      <c r="Q169" s="46"/>
      <c r="R169" s="46"/>
      <c r="S169" s="46"/>
      <c r="T169" s="46"/>
      <c r="U169" s="46"/>
      <c r="V169" s="46"/>
      <c r="W169" s="46"/>
      <c r="X169" s="46"/>
      <c r="Y169" s="46"/>
      <c r="Z169" s="46"/>
      <c r="AA169" s="46"/>
      <c r="AB169" s="46"/>
      <c r="AC169" s="46"/>
      <c r="AD169" s="46"/>
      <c r="AE169" s="43"/>
      <c r="AF169" s="43"/>
      <c r="AG169" s="43"/>
      <c r="AH169" s="43"/>
      <c r="AI169" s="43"/>
      <c r="AJ169" s="43"/>
      <c r="AK169" s="43"/>
      <c r="AL169" s="43"/>
      <c r="AM169" s="46"/>
      <c r="AN169" s="46"/>
      <c r="AO169" s="46"/>
      <c r="AP169" s="46"/>
      <c r="AQ169" s="46"/>
      <c r="AR169" s="46"/>
      <c r="AS169" s="46"/>
      <c r="AT169" s="46"/>
      <c r="AU169" s="46"/>
      <c r="AV169" s="46"/>
      <c r="AW169" s="46"/>
      <c r="AX169" s="46"/>
      <c r="AY169" s="46"/>
      <c r="AZ169" s="46"/>
      <c r="BA169" s="46"/>
      <c r="BB169" s="46"/>
      <c r="BC169" s="86"/>
      <c r="BD169" s="46"/>
      <c r="BE169" s="46"/>
      <c r="BF169" s="46"/>
      <c r="BG169" s="46"/>
      <c r="BH169" s="46"/>
      <c r="BI169" s="46"/>
      <c r="BJ169" s="46"/>
      <c r="BK169" s="46"/>
      <c r="BL169" s="46"/>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108"/>
      <c r="CU169" s="108"/>
      <c r="CV169" s="108"/>
      <c r="CW169" s="108"/>
      <c r="CX169" s="108"/>
      <c r="CY169" s="108"/>
      <c r="CZ169" s="108"/>
      <c r="DA169" s="108"/>
      <c r="DB169" s="108"/>
      <c r="DC169" s="108"/>
      <c r="DD169" s="108"/>
      <c r="DE169" s="108"/>
      <c r="DF169" s="108"/>
      <c r="DG169" s="108"/>
      <c r="DH169" s="108"/>
      <c r="DI169" s="108"/>
      <c r="DJ169" s="108"/>
      <c r="DK169" s="108"/>
      <c r="DL169" s="108"/>
      <c r="DM169" s="108"/>
      <c r="DN169" s="108"/>
      <c r="DO169" s="108"/>
      <c r="DP169" s="108"/>
      <c r="DQ169" s="108"/>
      <c r="DR169" s="108"/>
      <c r="DS169" s="108"/>
      <c r="DT169" s="108"/>
      <c r="DU169" s="108"/>
      <c r="DV169" s="108"/>
      <c r="DW169" s="108"/>
      <c r="DX169" s="108"/>
      <c r="DY169" s="108"/>
      <c r="DZ169" s="108"/>
      <c r="EA169" s="108"/>
      <c r="EB169" s="108"/>
      <c r="EC169" s="108"/>
      <c r="ED169" s="108"/>
      <c r="EE169" s="108"/>
      <c r="EF169" s="108"/>
      <c r="EG169" s="108"/>
      <c r="EH169" s="108"/>
      <c r="EI169" s="108"/>
      <c r="EJ169" s="108"/>
      <c r="EK169" s="108"/>
      <c r="EL169" s="108"/>
      <c r="EM169" s="108"/>
      <c r="EN169" s="108"/>
      <c r="EO169" s="108"/>
      <c r="EP169" s="108"/>
      <c r="EQ169" s="108"/>
      <c r="ER169" s="108"/>
      <c r="ES169" s="108"/>
      <c r="ET169" s="108"/>
      <c r="EU169" s="108"/>
      <c r="EV169" s="108"/>
      <c r="EW169" s="108"/>
      <c r="EX169" s="108"/>
      <c r="EY169" s="108"/>
      <c r="EZ169" s="108"/>
      <c r="FA169" s="108"/>
      <c r="FB169" s="108"/>
      <c r="FC169" s="108"/>
      <c r="FD169" s="108"/>
      <c r="FE169" s="108"/>
      <c r="FF169" s="108"/>
      <c r="FG169" s="108"/>
      <c r="FH169" s="108"/>
      <c r="FI169" s="108"/>
      <c r="FJ169" s="108"/>
      <c r="FK169" s="108"/>
      <c r="FL169" s="108"/>
      <c r="FM169" s="108"/>
      <c r="FN169" s="108"/>
      <c r="FO169" s="108"/>
      <c r="FP169" s="108"/>
      <c r="FQ169" s="108"/>
      <c r="FR169" s="108"/>
      <c r="FS169" s="108"/>
      <c r="FT169" s="108"/>
      <c r="FU169" s="108"/>
    </row>
    <row r="170" spans="2:177" s="2" customFormat="1" ht="15">
      <c r="B170" s="179"/>
      <c r="C170" s="179"/>
      <c r="D170" s="179"/>
      <c r="E170" s="179"/>
      <c r="F170" s="179"/>
      <c r="G170" s="179"/>
      <c r="H170" s="179"/>
      <c r="I170" s="179"/>
      <c r="J170" s="179"/>
      <c r="L170" s="47"/>
      <c r="M170" s="47"/>
      <c r="N170" s="236"/>
      <c r="O170" s="46"/>
      <c r="P170" s="46"/>
      <c r="Q170" s="46"/>
      <c r="R170" s="46"/>
      <c r="S170" s="46"/>
      <c r="T170" s="46"/>
      <c r="U170" s="46"/>
      <c r="V170" s="46"/>
      <c r="W170" s="46"/>
      <c r="X170" s="46"/>
      <c r="Y170" s="46"/>
      <c r="Z170" s="46"/>
      <c r="AA170" s="46"/>
      <c r="AB170" s="46"/>
      <c r="AC170" s="46"/>
      <c r="AD170" s="46"/>
      <c r="AE170" s="43"/>
      <c r="AF170" s="43"/>
      <c r="AG170" s="43"/>
      <c r="AH170" s="43"/>
      <c r="AI170" s="43"/>
      <c r="AJ170" s="43"/>
      <c r="AK170" s="43"/>
      <c r="AL170" s="43"/>
      <c r="AM170" s="46"/>
      <c r="AN170" s="46"/>
      <c r="AO170" s="46"/>
      <c r="AP170" s="46"/>
      <c r="AQ170" s="46"/>
      <c r="AR170" s="46"/>
      <c r="AS170" s="46"/>
      <c r="AT170" s="46"/>
      <c r="AU170" s="46"/>
      <c r="AV170" s="46"/>
      <c r="AW170" s="46"/>
      <c r="AX170" s="46"/>
      <c r="AY170" s="46"/>
      <c r="AZ170" s="46"/>
      <c r="BA170" s="46"/>
      <c r="BB170" s="46"/>
      <c r="BC170" s="86"/>
      <c r="BD170" s="46"/>
      <c r="BE170" s="46"/>
      <c r="BF170" s="46"/>
      <c r="BG170" s="46"/>
      <c r="BH170" s="46"/>
      <c r="BI170" s="46"/>
      <c r="BJ170" s="46"/>
      <c r="BK170" s="46"/>
      <c r="BL170" s="46"/>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108"/>
      <c r="CU170" s="108"/>
      <c r="CV170" s="108"/>
      <c r="CW170" s="108"/>
      <c r="CX170" s="108"/>
      <c r="CY170" s="108"/>
      <c r="CZ170" s="108"/>
      <c r="DA170" s="108"/>
      <c r="DB170" s="108"/>
      <c r="DC170" s="108"/>
      <c r="DD170" s="108"/>
      <c r="DE170" s="108"/>
      <c r="DF170" s="108"/>
      <c r="DG170" s="108"/>
      <c r="DH170" s="108"/>
      <c r="DI170" s="108"/>
      <c r="DJ170" s="108"/>
      <c r="DK170" s="108"/>
      <c r="DL170" s="108"/>
      <c r="DM170" s="108"/>
      <c r="DN170" s="108"/>
      <c r="DO170" s="108"/>
      <c r="DP170" s="108"/>
      <c r="DQ170" s="108"/>
      <c r="DR170" s="108"/>
      <c r="DS170" s="108"/>
      <c r="DT170" s="108"/>
      <c r="DU170" s="108"/>
      <c r="DV170" s="108"/>
      <c r="DW170" s="108"/>
      <c r="DX170" s="108"/>
      <c r="DY170" s="108"/>
      <c r="DZ170" s="108"/>
      <c r="EA170" s="108"/>
      <c r="EB170" s="108"/>
      <c r="EC170" s="108"/>
      <c r="ED170" s="108"/>
      <c r="EE170" s="108"/>
      <c r="EF170" s="108"/>
      <c r="EG170" s="108"/>
      <c r="EH170" s="108"/>
      <c r="EI170" s="108"/>
      <c r="EJ170" s="108"/>
      <c r="EK170" s="108"/>
      <c r="EL170" s="108"/>
      <c r="EM170" s="108"/>
      <c r="EN170" s="108"/>
      <c r="EO170" s="108"/>
      <c r="EP170" s="108"/>
      <c r="EQ170" s="108"/>
      <c r="ER170" s="108"/>
      <c r="ES170" s="108"/>
      <c r="ET170" s="108"/>
      <c r="EU170" s="108"/>
      <c r="EV170" s="108"/>
      <c r="EW170" s="108"/>
      <c r="EX170" s="108"/>
      <c r="EY170" s="108"/>
      <c r="EZ170" s="108"/>
      <c r="FA170" s="108"/>
      <c r="FB170" s="108"/>
      <c r="FC170" s="108"/>
      <c r="FD170" s="108"/>
      <c r="FE170" s="108"/>
      <c r="FF170" s="108"/>
      <c r="FG170" s="108"/>
      <c r="FH170" s="108"/>
      <c r="FI170" s="108"/>
      <c r="FJ170" s="108"/>
      <c r="FK170" s="108"/>
      <c r="FL170" s="108"/>
      <c r="FM170" s="108"/>
      <c r="FN170" s="108"/>
      <c r="FO170" s="108"/>
      <c r="FP170" s="108"/>
      <c r="FQ170" s="108"/>
      <c r="FR170" s="108"/>
      <c r="FS170" s="108"/>
      <c r="FT170" s="108"/>
      <c r="FU170" s="108"/>
    </row>
    <row r="171" spans="2:177" s="2" customFormat="1" ht="15">
      <c r="B171" s="179"/>
      <c r="C171" s="179"/>
      <c r="D171" s="179"/>
      <c r="E171" s="179"/>
      <c r="F171" s="179"/>
      <c r="G171" s="179"/>
      <c r="H171" s="179"/>
      <c r="I171" s="179"/>
      <c r="J171" s="179"/>
      <c r="L171" s="47"/>
      <c r="M171" s="47"/>
      <c r="N171" s="236"/>
      <c r="O171" s="46"/>
      <c r="P171" s="46"/>
      <c r="Q171" s="46"/>
      <c r="R171" s="46"/>
      <c r="S171" s="46"/>
      <c r="T171" s="46"/>
      <c r="U171" s="46"/>
      <c r="V171" s="46"/>
      <c r="W171" s="46"/>
      <c r="X171" s="46"/>
      <c r="Y171" s="46"/>
      <c r="Z171" s="46"/>
      <c r="AA171" s="46"/>
      <c r="AB171" s="46"/>
      <c r="AC171" s="46"/>
      <c r="AD171" s="46"/>
      <c r="AE171" s="43"/>
      <c r="AF171" s="43"/>
      <c r="AG171" s="43"/>
      <c r="AH171" s="43"/>
      <c r="AI171" s="43"/>
      <c r="AJ171" s="43"/>
      <c r="AK171" s="43"/>
      <c r="AL171" s="43"/>
      <c r="AM171" s="46"/>
      <c r="AN171" s="46"/>
      <c r="AO171" s="46"/>
      <c r="AP171" s="46"/>
      <c r="AQ171" s="46"/>
      <c r="AR171" s="46"/>
      <c r="AS171" s="46"/>
      <c r="AT171" s="46"/>
      <c r="AU171" s="46"/>
      <c r="AV171" s="46"/>
      <c r="AW171" s="46"/>
      <c r="AX171" s="46"/>
      <c r="AY171" s="46"/>
      <c r="AZ171" s="46"/>
      <c r="BA171" s="46"/>
      <c r="BB171" s="46"/>
      <c r="BC171" s="86"/>
      <c r="BD171" s="46"/>
      <c r="BE171" s="46"/>
      <c r="BF171" s="46"/>
      <c r="BG171" s="46"/>
      <c r="BH171" s="46"/>
      <c r="BI171" s="46"/>
      <c r="BJ171" s="46"/>
      <c r="BK171" s="46"/>
      <c r="BL171" s="46"/>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108"/>
      <c r="CU171" s="108"/>
      <c r="CV171" s="108"/>
      <c r="CW171" s="108"/>
      <c r="CX171" s="108"/>
      <c r="CY171" s="108"/>
      <c r="CZ171" s="108"/>
      <c r="DA171" s="108"/>
      <c r="DB171" s="108"/>
      <c r="DC171" s="108"/>
      <c r="DD171" s="108"/>
      <c r="DE171" s="108"/>
      <c r="DF171" s="108"/>
      <c r="DG171" s="108"/>
      <c r="DH171" s="108"/>
      <c r="DI171" s="108"/>
      <c r="DJ171" s="108"/>
      <c r="DK171" s="108"/>
      <c r="DL171" s="108"/>
      <c r="DM171" s="108"/>
      <c r="DN171" s="108"/>
      <c r="DO171" s="108"/>
      <c r="DP171" s="108"/>
      <c r="DQ171" s="108"/>
      <c r="DR171" s="108"/>
      <c r="DS171" s="108"/>
      <c r="DT171" s="108"/>
      <c r="DU171" s="108"/>
      <c r="DV171" s="108"/>
      <c r="DW171" s="108"/>
      <c r="DX171" s="108"/>
      <c r="DY171" s="108"/>
      <c r="DZ171" s="108"/>
      <c r="EA171" s="108"/>
      <c r="EB171" s="108"/>
      <c r="EC171" s="108"/>
      <c r="ED171" s="108"/>
      <c r="EE171" s="108"/>
      <c r="EF171" s="108"/>
      <c r="EG171" s="108"/>
      <c r="EH171" s="108"/>
      <c r="EI171" s="108"/>
      <c r="EJ171" s="108"/>
      <c r="EK171" s="108"/>
      <c r="EL171" s="108"/>
      <c r="EM171" s="108"/>
      <c r="EN171" s="108"/>
      <c r="EO171" s="108"/>
      <c r="EP171" s="108"/>
      <c r="EQ171" s="108"/>
      <c r="ER171" s="108"/>
      <c r="ES171" s="108"/>
      <c r="ET171" s="108"/>
      <c r="EU171" s="108"/>
      <c r="EV171" s="108"/>
      <c r="EW171" s="108"/>
      <c r="EX171" s="108"/>
      <c r="EY171" s="108"/>
      <c r="EZ171" s="108"/>
      <c r="FA171" s="108"/>
      <c r="FB171" s="108"/>
      <c r="FC171" s="108"/>
      <c r="FD171" s="108"/>
      <c r="FE171" s="108"/>
      <c r="FF171" s="108"/>
      <c r="FG171" s="108"/>
      <c r="FH171" s="108"/>
      <c r="FI171" s="108"/>
      <c r="FJ171" s="108"/>
      <c r="FK171" s="108"/>
      <c r="FL171" s="108"/>
      <c r="FM171" s="108"/>
      <c r="FN171" s="108"/>
      <c r="FO171" s="108"/>
      <c r="FP171" s="108"/>
      <c r="FQ171" s="108"/>
      <c r="FR171" s="108"/>
      <c r="FS171" s="108"/>
      <c r="FT171" s="108"/>
      <c r="FU171" s="108"/>
    </row>
    <row r="172" spans="2:177" s="2" customFormat="1" ht="15">
      <c r="B172" s="179"/>
      <c r="C172" s="179"/>
      <c r="D172" s="179"/>
      <c r="E172" s="179"/>
      <c r="F172" s="179"/>
      <c r="G172" s="179"/>
      <c r="H172" s="179"/>
      <c r="I172" s="179"/>
      <c r="J172" s="179"/>
      <c r="L172" s="47"/>
      <c r="M172" s="47"/>
      <c r="N172" s="236"/>
      <c r="O172" s="46"/>
      <c r="P172" s="46"/>
      <c r="Q172" s="46"/>
      <c r="R172" s="46"/>
      <c r="S172" s="46"/>
      <c r="T172" s="46"/>
      <c r="U172" s="46"/>
      <c r="V172" s="46"/>
      <c r="W172" s="46"/>
      <c r="X172" s="46"/>
      <c r="Y172" s="46"/>
      <c r="Z172" s="46"/>
      <c r="AA172" s="46"/>
      <c r="AB172" s="46"/>
      <c r="AC172" s="46"/>
      <c r="AD172" s="46"/>
      <c r="AE172" s="43"/>
      <c r="AF172" s="43"/>
      <c r="AG172" s="43"/>
      <c r="AH172" s="43"/>
      <c r="AI172" s="43"/>
      <c r="AJ172" s="43"/>
      <c r="AK172" s="43"/>
      <c r="AL172" s="43"/>
      <c r="AM172" s="46"/>
      <c r="AN172" s="46"/>
      <c r="AO172" s="46"/>
      <c r="AP172" s="46"/>
      <c r="AQ172" s="46"/>
      <c r="AR172" s="46"/>
      <c r="AS172" s="46"/>
      <c r="AT172" s="46"/>
      <c r="AU172" s="46"/>
      <c r="AV172" s="46"/>
      <c r="AW172" s="46"/>
      <c r="AX172" s="46"/>
      <c r="AY172" s="46"/>
      <c r="AZ172" s="46"/>
      <c r="BA172" s="46"/>
      <c r="BB172" s="46"/>
      <c r="BC172" s="86"/>
      <c r="BD172" s="46"/>
      <c r="BE172" s="46"/>
      <c r="BF172" s="46"/>
      <c r="BG172" s="46"/>
      <c r="BH172" s="46"/>
      <c r="BI172" s="46"/>
      <c r="BJ172" s="46"/>
      <c r="BK172" s="46"/>
      <c r="BL172" s="46"/>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108"/>
      <c r="CU172" s="108"/>
      <c r="CV172" s="108"/>
      <c r="CW172" s="108"/>
      <c r="CX172" s="108"/>
      <c r="CY172" s="108"/>
      <c r="CZ172" s="108"/>
      <c r="DA172" s="108"/>
      <c r="DB172" s="108"/>
      <c r="DC172" s="108"/>
      <c r="DD172" s="108"/>
      <c r="DE172" s="108"/>
      <c r="DF172" s="108"/>
      <c r="DG172" s="108"/>
      <c r="DH172" s="108"/>
      <c r="DI172" s="108"/>
      <c r="DJ172" s="108"/>
      <c r="DK172" s="108"/>
      <c r="DL172" s="108"/>
      <c r="DM172" s="108"/>
      <c r="DN172" s="108"/>
      <c r="DO172" s="108"/>
      <c r="DP172" s="108"/>
      <c r="DQ172" s="108"/>
      <c r="DR172" s="108"/>
      <c r="DS172" s="108"/>
      <c r="DT172" s="108"/>
      <c r="DU172" s="108"/>
      <c r="DV172" s="108"/>
      <c r="DW172" s="108"/>
      <c r="DX172" s="108"/>
      <c r="DY172" s="108"/>
      <c r="DZ172" s="108"/>
      <c r="EA172" s="108"/>
      <c r="EB172" s="108"/>
      <c r="EC172" s="108"/>
      <c r="ED172" s="108"/>
      <c r="EE172" s="108"/>
      <c r="EF172" s="108"/>
      <c r="EG172" s="108"/>
      <c r="EH172" s="108"/>
      <c r="EI172" s="108"/>
      <c r="EJ172" s="108"/>
      <c r="EK172" s="108"/>
      <c r="EL172" s="108"/>
      <c r="EM172" s="108"/>
      <c r="EN172" s="108"/>
      <c r="EO172" s="108"/>
      <c r="EP172" s="108"/>
      <c r="EQ172" s="108"/>
      <c r="ER172" s="108"/>
      <c r="ES172" s="108"/>
      <c r="ET172" s="108"/>
      <c r="EU172" s="108"/>
      <c r="EV172" s="108"/>
      <c r="EW172" s="108"/>
      <c r="EX172" s="108"/>
      <c r="EY172" s="108"/>
      <c r="EZ172" s="108"/>
      <c r="FA172" s="108"/>
      <c r="FB172" s="108"/>
      <c r="FC172" s="108"/>
      <c r="FD172" s="108"/>
      <c r="FE172" s="108"/>
      <c r="FF172" s="108"/>
      <c r="FG172" s="108"/>
      <c r="FH172" s="108"/>
      <c r="FI172" s="108"/>
      <c r="FJ172" s="108"/>
      <c r="FK172" s="108"/>
      <c r="FL172" s="108"/>
      <c r="FM172" s="108"/>
      <c r="FN172" s="108"/>
      <c r="FO172" s="108"/>
      <c r="FP172" s="108"/>
      <c r="FQ172" s="108"/>
      <c r="FR172" s="108"/>
      <c r="FS172" s="108"/>
      <c r="FT172" s="108"/>
      <c r="FU172" s="108"/>
    </row>
    <row r="173" spans="2:177" s="2" customFormat="1" ht="15">
      <c r="B173" s="179"/>
      <c r="C173" s="179"/>
      <c r="D173" s="179"/>
      <c r="E173" s="179"/>
      <c r="F173" s="179"/>
      <c r="G173" s="179"/>
      <c r="H173" s="179"/>
      <c r="I173" s="179"/>
      <c r="J173" s="179"/>
      <c r="L173" s="47"/>
      <c r="M173" s="47"/>
      <c r="N173" s="236"/>
      <c r="O173" s="46"/>
      <c r="P173" s="46"/>
      <c r="Q173" s="46"/>
      <c r="R173" s="46"/>
      <c r="S173" s="46"/>
      <c r="T173" s="46"/>
      <c r="U173" s="46"/>
      <c r="V173" s="46"/>
      <c r="W173" s="46"/>
      <c r="X173" s="46"/>
      <c r="Y173" s="46"/>
      <c r="Z173" s="46"/>
      <c r="AA173" s="46"/>
      <c r="AB173" s="46"/>
      <c r="AC173" s="46"/>
      <c r="AD173" s="46"/>
      <c r="AE173" s="43"/>
      <c r="AF173" s="43"/>
      <c r="AG173" s="43"/>
      <c r="AH173" s="43"/>
      <c r="AI173" s="43"/>
      <c r="AJ173" s="43"/>
      <c r="AK173" s="43"/>
      <c r="AL173" s="43"/>
      <c r="AM173" s="46"/>
      <c r="AN173" s="46"/>
      <c r="AO173" s="46"/>
      <c r="AP173" s="46"/>
      <c r="AQ173" s="46"/>
      <c r="AR173" s="46"/>
      <c r="AS173" s="46"/>
      <c r="AT173" s="46"/>
      <c r="AU173" s="46"/>
      <c r="AV173" s="46"/>
      <c r="AW173" s="46"/>
      <c r="AX173" s="46"/>
      <c r="AY173" s="46"/>
      <c r="AZ173" s="46"/>
      <c r="BA173" s="46"/>
      <c r="BB173" s="46"/>
      <c r="BC173" s="86"/>
      <c r="BD173" s="46"/>
      <c r="BE173" s="46"/>
      <c r="BF173" s="46"/>
      <c r="BG173" s="46"/>
      <c r="BH173" s="46"/>
      <c r="BI173" s="46"/>
      <c r="BJ173" s="46"/>
      <c r="BK173" s="46"/>
      <c r="BL173" s="46"/>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108"/>
      <c r="CU173" s="108"/>
      <c r="CV173" s="108"/>
      <c r="CW173" s="108"/>
      <c r="CX173" s="108"/>
      <c r="CY173" s="108"/>
      <c r="CZ173" s="108"/>
      <c r="DA173" s="108"/>
      <c r="DB173" s="108"/>
      <c r="DC173" s="108"/>
      <c r="DD173" s="108"/>
      <c r="DE173" s="108"/>
      <c r="DF173" s="108"/>
      <c r="DG173" s="108"/>
      <c r="DH173" s="108"/>
      <c r="DI173" s="108"/>
      <c r="DJ173" s="108"/>
      <c r="DK173" s="108"/>
      <c r="DL173" s="108"/>
      <c r="DM173" s="108"/>
      <c r="DN173" s="108"/>
      <c r="DO173" s="108"/>
      <c r="DP173" s="108"/>
      <c r="DQ173" s="108"/>
      <c r="DR173" s="108"/>
      <c r="DS173" s="108"/>
      <c r="DT173" s="108"/>
      <c r="DU173" s="108"/>
      <c r="DV173" s="108"/>
      <c r="DW173" s="108"/>
      <c r="DX173" s="108"/>
      <c r="DY173" s="108"/>
      <c r="DZ173" s="108"/>
      <c r="EA173" s="108"/>
      <c r="EB173" s="108"/>
      <c r="EC173" s="108"/>
      <c r="ED173" s="108"/>
      <c r="EE173" s="108"/>
      <c r="EF173" s="108"/>
      <c r="EG173" s="108"/>
      <c r="EH173" s="108"/>
      <c r="EI173" s="108"/>
      <c r="EJ173" s="108"/>
      <c r="EK173" s="108"/>
      <c r="EL173" s="108"/>
      <c r="EM173" s="108"/>
      <c r="EN173" s="108"/>
      <c r="EO173" s="108"/>
      <c r="EP173" s="108"/>
      <c r="EQ173" s="108"/>
      <c r="ER173" s="108"/>
      <c r="ES173" s="108"/>
      <c r="ET173" s="108"/>
      <c r="EU173" s="108"/>
      <c r="EV173" s="108"/>
      <c r="EW173" s="108"/>
      <c r="EX173" s="108"/>
      <c r="EY173" s="108"/>
      <c r="EZ173" s="108"/>
      <c r="FA173" s="108"/>
      <c r="FB173" s="108"/>
      <c r="FC173" s="108"/>
      <c r="FD173" s="108"/>
      <c r="FE173" s="108"/>
      <c r="FF173" s="108"/>
      <c r="FG173" s="108"/>
      <c r="FH173" s="108"/>
      <c r="FI173" s="108"/>
      <c r="FJ173" s="108"/>
      <c r="FK173" s="108"/>
      <c r="FL173" s="108"/>
      <c r="FM173" s="108"/>
      <c r="FN173" s="108"/>
      <c r="FO173" s="108"/>
      <c r="FP173" s="108"/>
      <c r="FQ173" s="108"/>
      <c r="FR173" s="108"/>
      <c r="FS173" s="108"/>
      <c r="FT173" s="108"/>
      <c r="FU173" s="108"/>
    </row>
    <row r="174" spans="2:177" s="2" customFormat="1" ht="15">
      <c r="B174" s="179"/>
      <c r="C174" s="179"/>
      <c r="D174" s="179"/>
      <c r="E174" s="179"/>
      <c r="F174" s="179"/>
      <c r="G174" s="179"/>
      <c r="H174" s="179"/>
      <c r="I174" s="179"/>
      <c r="J174" s="179"/>
      <c r="L174" s="47"/>
      <c r="M174" s="47"/>
      <c r="N174" s="236"/>
      <c r="O174" s="46"/>
      <c r="P174" s="46"/>
      <c r="Q174" s="46"/>
      <c r="R174" s="46"/>
      <c r="S174" s="46"/>
      <c r="T174" s="46"/>
      <c r="U174" s="46"/>
      <c r="V174" s="46"/>
      <c r="W174" s="46"/>
      <c r="X174" s="46"/>
      <c r="Y174" s="46"/>
      <c r="Z174" s="46"/>
      <c r="AA174" s="46"/>
      <c r="AB174" s="46"/>
      <c r="AC174" s="46"/>
      <c r="AD174" s="46"/>
      <c r="AE174" s="43"/>
      <c r="AF174" s="43"/>
      <c r="AG174" s="43"/>
      <c r="AH174" s="43"/>
      <c r="AI174" s="43"/>
      <c r="AJ174" s="43"/>
      <c r="AK174" s="43"/>
      <c r="AL174" s="43"/>
      <c r="AM174" s="46"/>
      <c r="AN174" s="46"/>
      <c r="AO174" s="46"/>
      <c r="AP174" s="46"/>
      <c r="AQ174" s="46"/>
      <c r="AR174" s="46"/>
      <c r="AS174" s="46"/>
      <c r="AT174" s="46"/>
      <c r="AU174" s="46"/>
      <c r="AV174" s="46"/>
      <c r="AW174" s="46"/>
      <c r="AX174" s="46"/>
      <c r="AY174" s="46"/>
      <c r="AZ174" s="46"/>
      <c r="BA174" s="46"/>
      <c r="BB174" s="46"/>
      <c r="BC174" s="86"/>
      <c r="BD174" s="46"/>
      <c r="BE174" s="46"/>
      <c r="BF174" s="46"/>
      <c r="BG174" s="46"/>
      <c r="BH174" s="46"/>
      <c r="BI174" s="46"/>
      <c r="BJ174" s="46"/>
      <c r="BK174" s="46"/>
      <c r="BL174" s="46"/>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108"/>
      <c r="CU174" s="108"/>
      <c r="CV174" s="108"/>
      <c r="CW174" s="108"/>
      <c r="CX174" s="108"/>
      <c r="CY174" s="108"/>
      <c r="CZ174" s="108"/>
      <c r="DA174" s="108"/>
      <c r="DB174" s="108"/>
      <c r="DC174" s="108"/>
      <c r="DD174" s="108"/>
      <c r="DE174" s="108"/>
      <c r="DF174" s="108"/>
      <c r="DG174" s="108"/>
      <c r="DH174" s="108"/>
      <c r="DI174" s="108"/>
      <c r="DJ174" s="108"/>
      <c r="DK174" s="108"/>
      <c r="DL174" s="108"/>
      <c r="DM174" s="108"/>
      <c r="DN174" s="108"/>
      <c r="DO174" s="108"/>
      <c r="DP174" s="108"/>
      <c r="DQ174" s="108"/>
      <c r="DR174" s="108"/>
      <c r="DS174" s="108"/>
      <c r="DT174" s="108"/>
      <c r="DU174" s="108"/>
      <c r="DV174" s="108"/>
      <c r="DW174" s="108"/>
      <c r="DX174" s="108"/>
      <c r="DY174" s="108"/>
      <c r="DZ174" s="108"/>
      <c r="EA174" s="108"/>
      <c r="EB174" s="108"/>
      <c r="EC174" s="108"/>
      <c r="ED174" s="108"/>
      <c r="EE174" s="108"/>
      <c r="EF174" s="108"/>
      <c r="EG174" s="108"/>
      <c r="EH174" s="108"/>
      <c r="EI174" s="108"/>
      <c r="EJ174" s="108"/>
      <c r="EK174" s="108"/>
      <c r="EL174" s="108"/>
      <c r="EM174" s="108"/>
      <c r="EN174" s="108"/>
      <c r="EO174" s="108"/>
      <c r="EP174" s="108"/>
      <c r="EQ174" s="108"/>
      <c r="ER174" s="108"/>
      <c r="ES174" s="108"/>
      <c r="ET174" s="108"/>
      <c r="EU174" s="108"/>
      <c r="EV174" s="108"/>
      <c r="EW174" s="108"/>
      <c r="EX174" s="108"/>
      <c r="EY174" s="108"/>
      <c r="EZ174" s="108"/>
      <c r="FA174" s="108"/>
      <c r="FB174" s="108"/>
      <c r="FC174" s="108"/>
      <c r="FD174" s="108"/>
      <c r="FE174" s="108"/>
      <c r="FF174" s="108"/>
      <c r="FG174" s="108"/>
      <c r="FH174" s="108"/>
      <c r="FI174" s="108"/>
      <c r="FJ174" s="108"/>
      <c r="FK174" s="108"/>
      <c r="FL174" s="108"/>
      <c r="FM174" s="108"/>
      <c r="FN174" s="108"/>
      <c r="FO174" s="108"/>
      <c r="FP174" s="108"/>
      <c r="FQ174" s="108"/>
      <c r="FR174" s="108"/>
      <c r="FS174" s="108"/>
      <c r="FT174" s="108"/>
      <c r="FU174" s="108"/>
    </row>
    <row r="175" spans="2:177" s="2" customFormat="1" ht="15">
      <c r="B175" s="179"/>
      <c r="C175" s="179"/>
      <c r="D175" s="179"/>
      <c r="E175" s="179"/>
      <c r="F175" s="179"/>
      <c r="G175" s="179"/>
      <c r="H175" s="179"/>
      <c r="I175" s="179"/>
      <c r="J175" s="179"/>
      <c r="L175" s="47"/>
      <c r="M175" s="47"/>
      <c r="N175" s="236"/>
      <c r="O175" s="46"/>
      <c r="P175" s="46"/>
      <c r="Q175" s="46"/>
      <c r="R175" s="46"/>
      <c r="S175" s="46"/>
      <c r="T175" s="46"/>
      <c r="U175" s="46"/>
      <c r="V175" s="46"/>
      <c r="W175" s="46"/>
      <c r="X175" s="46"/>
      <c r="Y175" s="46"/>
      <c r="Z175" s="46"/>
      <c r="AA175" s="46"/>
      <c r="AB175" s="46"/>
      <c r="AC175" s="46"/>
      <c r="AD175" s="46"/>
      <c r="AE175" s="43"/>
      <c r="AF175" s="43"/>
      <c r="AG175" s="43"/>
      <c r="AH175" s="43"/>
      <c r="AI175" s="43"/>
      <c r="AJ175" s="43"/>
      <c r="AK175" s="43"/>
      <c r="AL175" s="43"/>
      <c r="AM175" s="46"/>
      <c r="AN175" s="46"/>
      <c r="AO175" s="46"/>
      <c r="AP175" s="46"/>
      <c r="AQ175" s="46"/>
      <c r="AR175" s="46"/>
      <c r="AS175" s="46"/>
      <c r="AT175" s="46"/>
      <c r="AU175" s="46"/>
      <c r="AV175" s="46"/>
      <c r="AW175" s="46"/>
      <c r="AX175" s="46"/>
      <c r="AY175" s="46"/>
      <c r="AZ175" s="46"/>
      <c r="BA175" s="46"/>
      <c r="BB175" s="46"/>
      <c r="BC175" s="86"/>
      <c r="BD175" s="46"/>
      <c r="BE175" s="46"/>
      <c r="BF175" s="46"/>
      <c r="BG175" s="46"/>
      <c r="BH175" s="46"/>
      <c r="BI175" s="46"/>
      <c r="BJ175" s="46"/>
      <c r="BK175" s="46"/>
      <c r="BL175" s="46"/>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108"/>
      <c r="CU175" s="108"/>
      <c r="CV175" s="108"/>
      <c r="CW175" s="108"/>
      <c r="CX175" s="108"/>
      <c r="CY175" s="108"/>
      <c r="CZ175" s="108"/>
      <c r="DA175" s="108"/>
      <c r="DB175" s="108"/>
      <c r="DC175" s="108"/>
      <c r="DD175" s="108"/>
      <c r="DE175" s="108"/>
      <c r="DF175" s="108"/>
      <c r="DG175" s="108"/>
      <c r="DH175" s="108"/>
      <c r="DI175" s="108"/>
      <c r="DJ175" s="108"/>
      <c r="DK175" s="108"/>
      <c r="DL175" s="108"/>
      <c r="DM175" s="108"/>
      <c r="DN175" s="108"/>
      <c r="DO175" s="108"/>
      <c r="DP175" s="108"/>
      <c r="DQ175" s="108"/>
      <c r="DR175" s="108"/>
      <c r="DS175" s="108"/>
      <c r="DT175" s="108"/>
      <c r="DU175" s="108"/>
      <c r="DV175" s="108"/>
      <c r="DW175" s="108"/>
      <c r="DX175" s="108"/>
      <c r="DY175" s="108"/>
      <c r="DZ175" s="108"/>
      <c r="EA175" s="108"/>
      <c r="EB175" s="108"/>
      <c r="EC175" s="108"/>
      <c r="ED175" s="108"/>
      <c r="EE175" s="108"/>
      <c r="EF175" s="108"/>
      <c r="EG175" s="108"/>
      <c r="EH175" s="108"/>
      <c r="EI175" s="108"/>
      <c r="EJ175" s="108"/>
      <c r="EK175" s="108"/>
      <c r="EL175" s="108"/>
      <c r="EM175" s="108"/>
      <c r="EN175" s="108"/>
      <c r="EO175" s="108"/>
      <c r="EP175" s="108"/>
      <c r="EQ175" s="108"/>
      <c r="ER175" s="108"/>
      <c r="ES175" s="108"/>
      <c r="ET175" s="108"/>
      <c r="EU175" s="108"/>
      <c r="EV175" s="108"/>
      <c r="EW175" s="108"/>
      <c r="EX175" s="108"/>
      <c r="EY175" s="108"/>
      <c r="EZ175" s="108"/>
      <c r="FA175" s="108"/>
      <c r="FB175" s="108"/>
      <c r="FC175" s="108"/>
      <c r="FD175" s="108"/>
      <c r="FE175" s="108"/>
      <c r="FF175" s="108"/>
      <c r="FG175" s="108"/>
      <c r="FH175" s="108"/>
      <c r="FI175" s="108"/>
      <c r="FJ175" s="108"/>
      <c r="FK175" s="108"/>
      <c r="FL175" s="108"/>
      <c r="FM175" s="108"/>
      <c r="FN175" s="108"/>
      <c r="FO175" s="108"/>
      <c r="FP175" s="108"/>
      <c r="FQ175" s="108"/>
      <c r="FR175" s="108"/>
      <c r="FS175" s="108"/>
      <c r="FT175" s="108"/>
      <c r="FU175" s="108"/>
    </row>
    <row r="176" spans="2:177" s="2" customFormat="1" ht="15">
      <c r="B176" s="179"/>
      <c r="C176" s="179"/>
      <c r="D176" s="179"/>
      <c r="E176" s="179"/>
      <c r="F176" s="179"/>
      <c r="G176" s="179"/>
      <c r="H176" s="179"/>
      <c r="I176" s="179"/>
      <c r="J176" s="179"/>
      <c r="L176" s="47"/>
      <c r="M176" s="47"/>
      <c r="N176" s="236"/>
      <c r="O176" s="46"/>
      <c r="P176" s="46"/>
      <c r="Q176" s="46"/>
      <c r="R176" s="46"/>
      <c r="S176" s="46"/>
      <c r="T176" s="46"/>
      <c r="U176" s="46"/>
      <c r="V176" s="46"/>
      <c r="W176" s="46"/>
      <c r="X176" s="46"/>
      <c r="Y176" s="46"/>
      <c r="Z176" s="46"/>
      <c r="AA176" s="46"/>
      <c r="AB176" s="46"/>
      <c r="AC176" s="46"/>
      <c r="AD176" s="46"/>
      <c r="AE176" s="43"/>
      <c r="AF176" s="43"/>
      <c r="AG176" s="43"/>
      <c r="AH176" s="43"/>
      <c r="AI176" s="43"/>
      <c r="AJ176" s="43"/>
      <c r="AK176" s="43"/>
      <c r="AL176" s="43"/>
      <c r="AM176" s="46"/>
      <c r="AN176" s="46"/>
      <c r="AO176" s="46"/>
      <c r="AP176" s="46"/>
      <c r="AQ176" s="46"/>
      <c r="AR176" s="46"/>
      <c r="AS176" s="46"/>
      <c r="AT176" s="46"/>
      <c r="AU176" s="46"/>
      <c r="AV176" s="46"/>
      <c r="AW176" s="46"/>
      <c r="AX176" s="46"/>
      <c r="AY176" s="46"/>
      <c r="AZ176" s="46"/>
      <c r="BA176" s="46"/>
      <c r="BB176" s="46"/>
      <c r="BC176" s="86"/>
      <c r="BD176" s="46"/>
      <c r="BE176" s="46"/>
      <c r="BF176" s="46"/>
      <c r="BG176" s="46"/>
      <c r="BH176" s="46"/>
      <c r="BI176" s="46"/>
      <c r="BJ176" s="46"/>
      <c r="BK176" s="46"/>
      <c r="BL176" s="46"/>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108"/>
      <c r="CU176" s="108"/>
      <c r="CV176" s="108"/>
      <c r="CW176" s="108"/>
      <c r="CX176" s="108"/>
      <c r="CY176" s="108"/>
      <c r="CZ176" s="108"/>
      <c r="DA176" s="108"/>
      <c r="DB176" s="108"/>
      <c r="DC176" s="108"/>
      <c r="DD176" s="108"/>
      <c r="DE176" s="108"/>
      <c r="DF176" s="108"/>
      <c r="DG176" s="108"/>
      <c r="DH176" s="108"/>
      <c r="DI176" s="108"/>
      <c r="DJ176" s="108"/>
      <c r="DK176" s="108"/>
      <c r="DL176" s="108"/>
      <c r="DM176" s="108"/>
      <c r="DN176" s="108"/>
      <c r="DO176" s="108"/>
      <c r="DP176" s="108"/>
      <c r="DQ176" s="108"/>
      <c r="DR176" s="108"/>
      <c r="DS176" s="108"/>
      <c r="DT176" s="108"/>
      <c r="DU176" s="108"/>
      <c r="DV176" s="108"/>
      <c r="DW176" s="108"/>
      <c r="DX176" s="108"/>
      <c r="DY176" s="108"/>
      <c r="DZ176" s="108"/>
      <c r="EA176" s="108"/>
      <c r="EB176" s="108"/>
      <c r="EC176" s="108"/>
      <c r="ED176" s="108"/>
      <c r="EE176" s="108"/>
      <c r="EF176" s="108"/>
      <c r="EG176" s="108"/>
      <c r="EH176" s="108"/>
      <c r="EI176" s="108"/>
      <c r="EJ176" s="108"/>
      <c r="EK176" s="108"/>
      <c r="EL176" s="108"/>
      <c r="EM176" s="108"/>
      <c r="EN176" s="108"/>
      <c r="EO176" s="108"/>
      <c r="EP176" s="108"/>
      <c r="EQ176" s="108"/>
      <c r="ER176" s="108"/>
      <c r="ES176" s="108"/>
      <c r="ET176" s="108"/>
      <c r="EU176" s="108"/>
      <c r="EV176" s="108"/>
      <c r="EW176" s="108"/>
      <c r="EX176" s="108"/>
      <c r="EY176" s="108"/>
      <c r="EZ176" s="108"/>
      <c r="FA176" s="108"/>
      <c r="FB176" s="108"/>
      <c r="FC176" s="108"/>
      <c r="FD176" s="108"/>
      <c r="FE176" s="108"/>
      <c r="FF176" s="108"/>
      <c r="FG176" s="108"/>
      <c r="FH176" s="108"/>
      <c r="FI176" s="108"/>
      <c r="FJ176" s="108"/>
      <c r="FK176" s="108"/>
      <c r="FL176" s="108"/>
      <c r="FM176" s="108"/>
      <c r="FN176" s="108"/>
      <c r="FO176" s="108"/>
      <c r="FP176" s="108"/>
      <c r="FQ176" s="108"/>
      <c r="FR176" s="108"/>
      <c r="FS176" s="108"/>
      <c r="FT176" s="108"/>
      <c r="FU176" s="108"/>
    </row>
    <row r="177" spans="2:177" s="2" customFormat="1" ht="15">
      <c r="B177" s="179"/>
      <c r="C177" s="179"/>
      <c r="D177" s="179"/>
      <c r="E177" s="179"/>
      <c r="F177" s="179"/>
      <c r="G177" s="179"/>
      <c r="H177" s="179"/>
      <c r="I177" s="179"/>
      <c r="J177" s="179"/>
      <c r="L177" s="47"/>
      <c r="M177" s="47"/>
      <c r="N177" s="236"/>
      <c r="O177" s="46"/>
      <c r="P177" s="46"/>
      <c r="Q177" s="46"/>
      <c r="R177" s="46"/>
      <c r="S177" s="46"/>
      <c r="T177" s="46"/>
      <c r="U177" s="46"/>
      <c r="V177" s="46"/>
      <c r="W177" s="46"/>
      <c r="X177" s="46"/>
      <c r="Y177" s="46"/>
      <c r="Z177" s="46"/>
      <c r="AA177" s="46"/>
      <c r="AB177" s="46"/>
      <c r="AC177" s="46"/>
      <c r="AD177" s="46"/>
      <c r="AE177" s="43"/>
      <c r="AF177" s="43"/>
      <c r="AG177" s="43"/>
      <c r="AH177" s="43"/>
      <c r="AI177" s="43"/>
      <c r="AJ177" s="43"/>
      <c r="AK177" s="43"/>
      <c r="AL177" s="43"/>
      <c r="AM177" s="46"/>
      <c r="AN177" s="46"/>
      <c r="AO177" s="46"/>
      <c r="AP177" s="46"/>
      <c r="AQ177" s="46"/>
      <c r="AR177" s="46"/>
      <c r="AS177" s="46"/>
      <c r="AT177" s="46"/>
      <c r="AU177" s="46"/>
      <c r="AV177" s="46"/>
      <c r="AW177" s="46"/>
      <c r="AX177" s="46"/>
      <c r="AY177" s="46"/>
      <c r="AZ177" s="46"/>
      <c r="BA177" s="46"/>
      <c r="BB177" s="46"/>
      <c r="BC177" s="86"/>
      <c r="BD177" s="46"/>
      <c r="BE177" s="46"/>
      <c r="BF177" s="46"/>
      <c r="BG177" s="46"/>
      <c r="BH177" s="46"/>
      <c r="BI177" s="46"/>
      <c r="BJ177" s="46"/>
      <c r="BK177" s="46"/>
      <c r="BL177" s="46"/>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108"/>
      <c r="CU177" s="108"/>
      <c r="CV177" s="108"/>
      <c r="CW177" s="108"/>
      <c r="CX177" s="108"/>
      <c r="CY177" s="108"/>
      <c r="CZ177" s="108"/>
      <c r="DA177" s="108"/>
      <c r="DB177" s="108"/>
      <c r="DC177" s="108"/>
      <c r="DD177" s="108"/>
      <c r="DE177" s="108"/>
      <c r="DF177" s="108"/>
      <c r="DG177" s="108"/>
      <c r="DH177" s="108"/>
      <c r="DI177" s="108"/>
      <c r="DJ177" s="108"/>
      <c r="DK177" s="108"/>
      <c r="DL177" s="108"/>
      <c r="DM177" s="108"/>
      <c r="DN177" s="108"/>
      <c r="DO177" s="108"/>
      <c r="DP177" s="108"/>
      <c r="DQ177" s="108"/>
      <c r="DR177" s="108"/>
      <c r="DS177" s="108"/>
      <c r="DT177" s="108"/>
      <c r="DU177" s="108"/>
      <c r="DV177" s="108"/>
      <c r="DW177" s="108"/>
      <c r="DX177" s="108"/>
      <c r="DY177" s="108"/>
      <c r="DZ177" s="108"/>
      <c r="EA177" s="108"/>
      <c r="EB177" s="108"/>
      <c r="EC177" s="108"/>
      <c r="ED177" s="108"/>
      <c r="EE177" s="108"/>
      <c r="EF177" s="108"/>
      <c r="EG177" s="108"/>
      <c r="EH177" s="108"/>
      <c r="EI177" s="108"/>
      <c r="EJ177" s="108"/>
      <c r="EK177" s="108"/>
      <c r="EL177" s="108"/>
      <c r="EM177" s="108"/>
      <c r="EN177" s="108"/>
      <c r="EO177" s="108"/>
      <c r="EP177" s="108"/>
      <c r="EQ177" s="108"/>
      <c r="ER177" s="108"/>
      <c r="ES177" s="108"/>
      <c r="ET177" s="108"/>
      <c r="EU177" s="108"/>
      <c r="EV177" s="108"/>
      <c r="EW177" s="108"/>
      <c r="EX177" s="108"/>
      <c r="EY177" s="108"/>
      <c r="EZ177" s="108"/>
      <c r="FA177" s="108"/>
      <c r="FB177" s="108"/>
      <c r="FC177" s="108"/>
      <c r="FD177" s="108"/>
      <c r="FE177" s="108"/>
      <c r="FF177" s="108"/>
      <c r="FG177" s="108"/>
      <c r="FH177" s="108"/>
      <c r="FI177" s="108"/>
      <c r="FJ177" s="108"/>
      <c r="FK177" s="108"/>
      <c r="FL177" s="108"/>
      <c r="FM177" s="108"/>
      <c r="FN177" s="108"/>
      <c r="FO177" s="108"/>
      <c r="FP177" s="108"/>
      <c r="FQ177" s="108"/>
      <c r="FR177" s="108"/>
      <c r="FS177" s="108"/>
      <c r="FT177" s="108"/>
      <c r="FU177" s="108"/>
    </row>
    <row r="178" spans="2:177" s="2" customFormat="1" ht="15">
      <c r="B178" s="179"/>
      <c r="C178" s="179"/>
      <c r="D178" s="179"/>
      <c r="E178" s="179"/>
      <c r="F178" s="179"/>
      <c r="G178" s="179"/>
      <c r="H178" s="179"/>
      <c r="I178" s="179"/>
      <c r="J178" s="179"/>
      <c r="L178" s="47"/>
      <c r="M178" s="47"/>
      <c r="N178" s="236"/>
      <c r="O178" s="46"/>
      <c r="P178" s="46"/>
      <c r="Q178" s="46"/>
      <c r="R178" s="46"/>
      <c r="S178" s="46"/>
      <c r="T178" s="46"/>
      <c r="U178" s="46"/>
      <c r="V178" s="46"/>
      <c r="W178" s="46"/>
      <c r="X178" s="46"/>
      <c r="Y178" s="46"/>
      <c r="Z178" s="46"/>
      <c r="AA178" s="46"/>
      <c r="AB178" s="46"/>
      <c r="AC178" s="46"/>
      <c r="AD178" s="46"/>
      <c r="AE178" s="43"/>
      <c r="AF178" s="43"/>
      <c r="AG178" s="43"/>
      <c r="AH178" s="43"/>
      <c r="AI178" s="43"/>
      <c r="AJ178" s="43"/>
      <c r="AK178" s="43"/>
      <c r="AL178" s="43"/>
      <c r="AM178" s="46"/>
      <c r="AN178" s="46"/>
      <c r="AO178" s="46"/>
      <c r="AP178" s="46"/>
      <c r="AQ178" s="46"/>
      <c r="AR178" s="46"/>
      <c r="AS178" s="46"/>
      <c r="AT178" s="46"/>
      <c r="AU178" s="46"/>
      <c r="AV178" s="46"/>
      <c r="AW178" s="46"/>
      <c r="AX178" s="46"/>
      <c r="AY178" s="46"/>
      <c r="AZ178" s="46"/>
      <c r="BA178" s="46"/>
      <c r="BB178" s="46"/>
      <c r="BC178" s="86"/>
      <c r="BD178" s="46"/>
      <c r="BE178" s="46"/>
      <c r="BF178" s="46"/>
      <c r="BG178" s="46"/>
      <c r="BH178" s="46"/>
      <c r="BI178" s="46"/>
      <c r="BJ178" s="46"/>
      <c r="BK178" s="46"/>
      <c r="BL178" s="46"/>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108"/>
      <c r="CU178" s="108"/>
      <c r="CV178" s="108"/>
      <c r="CW178" s="108"/>
      <c r="CX178" s="108"/>
      <c r="CY178" s="108"/>
      <c r="CZ178" s="108"/>
      <c r="DA178" s="108"/>
      <c r="DB178" s="108"/>
      <c r="DC178" s="108"/>
      <c r="DD178" s="108"/>
      <c r="DE178" s="108"/>
      <c r="DF178" s="108"/>
      <c r="DG178" s="108"/>
      <c r="DH178" s="108"/>
      <c r="DI178" s="108"/>
      <c r="DJ178" s="108"/>
      <c r="DK178" s="108"/>
      <c r="DL178" s="108"/>
      <c r="DM178" s="108"/>
      <c r="DN178" s="108"/>
      <c r="DO178" s="108"/>
      <c r="DP178" s="108"/>
      <c r="DQ178" s="108"/>
      <c r="DR178" s="108"/>
      <c r="DS178" s="108"/>
      <c r="DT178" s="108"/>
      <c r="DU178" s="108"/>
      <c r="DV178" s="108"/>
      <c r="DW178" s="108"/>
      <c r="DX178" s="108"/>
      <c r="DY178" s="108"/>
      <c r="DZ178" s="108"/>
      <c r="EA178" s="108"/>
      <c r="EB178" s="108"/>
      <c r="EC178" s="108"/>
      <c r="ED178" s="108"/>
      <c r="EE178" s="108"/>
      <c r="EF178" s="108"/>
      <c r="EG178" s="108"/>
      <c r="EH178" s="108"/>
      <c r="EI178" s="108"/>
      <c r="EJ178" s="108"/>
      <c r="EK178" s="108"/>
      <c r="EL178" s="108"/>
      <c r="EM178" s="108"/>
      <c r="EN178" s="108"/>
      <c r="EO178" s="108"/>
      <c r="EP178" s="108"/>
      <c r="EQ178" s="108"/>
      <c r="ER178" s="108"/>
      <c r="ES178" s="108"/>
      <c r="ET178" s="108"/>
      <c r="EU178" s="108"/>
      <c r="EV178" s="108"/>
      <c r="EW178" s="108"/>
      <c r="EX178" s="108"/>
      <c r="EY178" s="108"/>
      <c r="EZ178" s="108"/>
      <c r="FA178" s="108"/>
      <c r="FB178" s="108"/>
      <c r="FC178" s="108"/>
      <c r="FD178" s="108"/>
      <c r="FE178" s="108"/>
      <c r="FF178" s="108"/>
      <c r="FG178" s="108"/>
      <c r="FH178" s="108"/>
      <c r="FI178" s="108"/>
      <c r="FJ178" s="108"/>
      <c r="FK178" s="108"/>
      <c r="FL178" s="108"/>
      <c r="FM178" s="108"/>
      <c r="FN178" s="108"/>
      <c r="FO178" s="108"/>
      <c r="FP178" s="108"/>
      <c r="FQ178" s="108"/>
      <c r="FR178" s="108"/>
      <c r="FS178" s="108"/>
      <c r="FT178" s="108"/>
      <c r="FU178" s="108"/>
    </row>
    <row r="179" spans="2:177" s="2" customFormat="1" ht="15">
      <c r="B179" s="179"/>
      <c r="C179" s="179"/>
      <c r="D179" s="179"/>
      <c r="E179" s="179"/>
      <c r="F179" s="179"/>
      <c r="G179" s="179"/>
      <c r="H179" s="179"/>
      <c r="I179" s="179"/>
      <c r="J179" s="179"/>
      <c r="L179" s="47"/>
      <c r="M179" s="47"/>
      <c r="N179" s="236"/>
      <c r="O179" s="46"/>
      <c r="P179" s="46"/>
      <c r="Q179" s="46"/>
      <c r="R179" s="46"/>
      <c r="S179" s="46"/>
      <c r="T179" s="46"/>
      <c r="U179" s="46"/>
      <c r="V179" s="46"/>
      <c r="W179" s="46"/>
      <c r="X179" s="46"/>
      <c r="Y179" s="46"/>
      <c r="Z179" s="46"/>
      <c r="AA179" s="46"/>
      <c r="AB179" s="46"/>
      <c r="AC179" s="46"/>
      <c r="AD179" s="46"/>
      <c r="AE179" s="43"/>
      <c r="AF179" s="43"/>
      <c r="AG179" s="43"/>
      <c r="AH179" s="43"/>
      <c r="AI179" s="43"/>
      <c r="AJ179" s="43"/>
      <c r="AK179" s="43"/>
      <c r="AL179" s="43"/>
      <c r="AM179" s="46"/>
      <c r="AN179" s="46"/>
      <c r="AO179" s="46"/>
      <c r="AP179" s="46"/>
      <c r="AQ179" s="46"/>
      <c r="AR179" s="46"/>
      <c r="AS179" s="46"/>
      <c r="AT179" s="46"/>
      <c r="AU179" s="46"/>
      <c r="AV179" s="46"/>
      <c r="AW179" s="46"/>
      <c r="AX179" s="46"/>
      <c r="AY179" s="46"/>
      <c r="AZ179" s="46"/>
      <c r="BA179" s="46"/>
      <c r="BB179" s="46"/>
      <c r="BC179" s="86"/>
      <c r="BD179" s="46"/>
      <c r="BE179" s="46"/>
      <c r="BF179" s="46"/>
      <c r="BG179" s="46"/>
      <c r="BH179" s="46"/>
      <c r="BI179" s="46"/>
      <c r="BJ179" s="46"/>
      <c r="BK179" s="46"/>
      <c r="BL179" s="46"/>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108"/>
      <c r="CU179" s="108"/>
      <c r="CV179" s="108"/>
      <c r="CW179" s="108"/>
      <c r="CX179" s="108"/>
      <c r="CY179" s="108"/>
      <c r="CZ179" s="108"/>
      <c r="DA179" s="108"/>
      <c r="DB179" s="108"/>
      <c r="DC179" s="108"/>
      <c r="DD179" s="108"/>
      <c r="DE179" s="108"/>
      <c r="DF179" s="108"/>
      <c r="DG179" s="108"/>
      <c r="DH179" s="108"/>
      <c r="DI179" s="108"/>
      <c r="DJ179" s="108"/>
      <c r="DK179" s="108"/>
      <c r="DL179" s="108"/>
      <c r="DM179" s="108"/>
      <c r="DN179" s="108"/>
      <c r="DO179" s="108"/>
      <c r="DP179" s="108"/>
      <c r="DQ179" s="108"/>
      <c r="DR179" s="108"/>
      <c r="DS179" s="108"/>
      <c r="DT179" s="108"/>
      <c r="DU179" s="108"/>
      <c r="DV179" s="108"/>
      <c r="DW179" s="108"/>
      <c r="DX179" s="108"/>
      <c r="DY179" s="108"/>
      <c r="DZ179" s="108"/>
      <c r="EA179" s="108"/>
      <c r="EB179" s="108"/>
      <c r="EC179" s="108"/>
      <c r="ED179" s="108"/>
      <c r="EE179" s="108"/>
      <c r="EF179" s="108"/>
      <c r="EG179" s="108"/>
      <c r="EH179" s="108"/>
      <c r="EI179" s="108"/>
      <c r="EJ179" s="108"/>
      <c r="EK179" s="108"/>
      <c r="EL179" s="108"/>
      <c r="EM179" s="108"/>
      <c r="EN179" s="108"/>
      <c r="EO179" s="108"/>
      <c r="EP179" s="108"/>
      <c r="EQ179" s="108"/>
      <c r="ER179" s="108"/>
      <c r="ES179" s="108"/>
      <c r="ET179" s="108"/>
      <c r="EU179" s="108"/>
      <c r="EV179" s="108"/>
      <c r="EW179" s="108"/>
      <c r="EX179" s="108"/>
      <c r="EY179" s="108"/>
      <c r="EZ179" s="108"/>
      <c r="FA179" s="108"/>
      <c r="FB179" s="108"/>
      <c r="FC179" s="108"/>
      <c r="FD179" s="108"/>
      <c r="FE179" s="108"/>
      <c r="FF179" s="108"/>
      <c r="FG179" s="108"/>
      <c r="FH179" s="108"/>
      <c r="FI179" s="108"/>
      <c r="FJ179" s="108"/>
      <c r="FK179" s="108"/>
      <c r="FL179" s="108"/>
      <c r="FM179" s="108"/>
      <c r="FN179" s="108"/>
      <c r="FO179" s="108"/>
      <c r="FP179" s="108"/>
      <c r="FQ179" s="108"/>
      <c r="FR179" s="108"/>
      <c r="FS179" s="108"/>
      <c r="FT179" s="108"/>
      <c r="FU179" s="108"/>
    </row>
    <row r="180" spans="2:177" s="2" customFormat="1" ht="15">
      <c r="B180" s="179"/>
      <c r="C180" s="179"/>
      <c r="D180" s="179"/>
      <c r="E180" s="179"/>
      <c r="F180" s="179"/>
      <c r="G180" s="179"/>
      <c r="H180" s="179"/>
      <c r="I180" s="179"/>
      <c r="J180" s="179"/>
      <c r="L180" s="47"/>
      <c r="M180" s="47"/>
      <c r="N180" s="236"/>
      <c r="O180" s="46"/>
      <c r="P180" s="46"/>
      <c r="Q180" s="46"/>
      <c r="R180" s="46"/>
      <c r="S180" s="46"/>
      <c r="T180" s="46"/>
      <c r="U180" s="46"/>
      <c r="V180" s="46"/>
      <c r="W180" s="46"/>
      <c r="X180" s="46"/>
      <c r="Y180" s="46"/>
      <c r="Z180" s="46"/>
      <c r="AA180" s="46"/>
      <c r="AB180" s="46"/>
      <c r="AC180" s="46"/>
      <c r="AD180" s="46"/>
      <c r="AE180" s="43"/>
      <c r="AF180" s="43"/>
      <c r="AG180" s="43"/>
      <c r="AH180" s="43"/>
      <c r="AI180" s="43"/>
      <c r="AJ180" s="43"/>
      <c r="AK180" s="43"/>
      <c r="AL180" s="43"/>
      <c r="AM180" s="46"/>
      <c r="AN180" s="46"/>
      <c r="AO180" s="46"/>
      <c r="AP180" s="46"/>
      <c r="AQ180" s="46"/>
      <c r="AR180" s="46"/>
      <c r="AS180" s="46"/>
      <c r="AT180" s="46"/>
      <c r="AU180" s="46"/>
      <c r="AV180" s="46"/>
      <c r="AW180" s="46"/>
      <c r="AX180" s="46"/>
      <c r="AY180" s="46"/>
      <c r="AZ180" s="46"/>
      <c r="BA180" s="46"/>
      <c r="BB180" s="46"/>
      <c r="BC180" s="86"/>
      <c r="BD180" s="46"/>
      <c r="BE180" s="46"/>
      <c r="BF180" s="46"/>
      <c r="BG180" s="46"/>
      <c r="BH180" s="46"/>
      <c r="BI180" s="46"/>
      <c r="BJ180" s="46"/>
      <c r="BK180" s="46"/>
      <c r="BL180" s="46"/>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c r="DN180" s="108"/>
      <c r="DO180" s="108"/>
      <c r="DP180" s="108"/>
      <c r="DQ180" s="108"/>
      <c r="DR180" s="108"/>
      <c r="DS180" s="108"/>
      <c r="DT180" s="108"/>
      <c r="DU180" s="108"/>
      <c r="DV180" s="108"/>
      <c r="DW180" s="108"/>
      <c r="DX180" s="108"/>
      <c r="DY180" s="108"/>
      <c r="DZ180" s="108"/>
      <c r="EA180" s="108"/>
      <c r="EB180" s="108"/>
      <c r="EC180" s="108"/>
      <c r="ED180" s="108"/>
      <c r="EE180" s="108"/>
      <c r="EF180" s="108"/>
      <c r="EG180" s="108"/>
      <c r="EH180" s="108"/>
      <c r="EI180" s="108"/>
      <c r="EJ180" s="108"/>
      <c r="EK180" s="108"/>
      <c r="EL180" s="108"/>
      <c r="EM180" s="108"/>
      <c r="EN180" s="108"/>
      <c r="EO180" s="108"/>
      <c r="EP180" s="108"/>
      <c r="EQ180" s="108"/>
      <c r="ER180" s="108"/>
      <c r="ES180" s="108"/>
      <c r="ET180" s="108"/>
      <c r="EU180" s="108"/>
      <c r="EV180" s="108"/>
      <c r="EW180" s="108"/>
      <c r="EX180" s="108"/>
      <c r="EY180" s="108"/>
      <c r="EZ180" s="108"/>
      <c r="FA180" s="108"/>
      <c r="FB180" s="108"/>
      <c r="FC180" s="108"/>
      <c r="FD180" s="108"/>
      <c r="FE180" s="108"/>
      <c r="FF180" s="108"/>
      <c r="FG180" s="108"/>
      <c r="FH180" s="108"/>
      <c r="FI180" s="108"/>
      <c r="FJ180" s="108"/>
      <c r="FK180" s="108"/>
      <c r="FL180" s="108"/>
      <c r="FM180" s="108"/>
      <c r="FN180" s="108"/>
      <c r="FO180" s="108"/>
      <c r="FP180" s="108"/>
      <c r="FQ180" s="108"/>
      <c r="FR180" s="108"/>
      <c r="FS180" s="108"/>
      <c r="FT180" s="108"/>
      <c r="FU180" s="108"/>
    </row>
    <row r="181" spans="12:177" s="2" customFormat="1" ht="15">
      <c r="L181" s="47"/>
      <c r="M181" s="47"/>
      <c r="N181" s="236"/>
      <c r="O181" s="46"/>
      <c r="P181" s="46"/>
      <c r="Q181" s="46"/>
      <c r="R181" s="46"/>
      <c r="S181" s="46"/>
      <c r="T181" s="46"/>
      <c r="U181" s="46"/>
      <c r="V181" s="46"/>
      <c r="W181" s="46"/>
      <c r="X181" s="46"/>
      <c r="Y181" s="46"/>
      <c r="Z181" s="46"/>
      <c r="AA181" s="46"/>
      <c r="AB181" s="46"/>
      <c r="AC181" s="46"/>
      <c r="AD181" s="46"/>
      <c r="AE181" s="43"/>
      <c r="AF181" s="43"/>
      <c r="AG181" s="43"/>
      <c r="AH181" s="43"/>
      <c r="AI181" s="43"/>
      <c r="AJ181" s="43"/>
      <c r="AK181" s="43"/>
      <c r="AL181" s="43"/>
      <c r="AM181" s="46"/>
      <c r="AN181" s="46"/>
      <c r="AO181" s="46"/>
      <c r="AP181" s="46"/>
      <c r="AQ181" s="46"/>
      <c r="AR181" s="46"/>
      <c r="AS181" s="46"/>
      <c r="AT181" s="46"/>
      <c r="AU181" s="46"/>
      <c r="AV181" s="46"/>
      <c r="AW181" s="46"/>
      <c r="AX181" s="46"/>
      <c r="AY181" s="46"/>
      <c r="AZ181" s="46"/>
      <c r="BA181" s="46"/>
      <c r="BB181" s="46"/>
      <c r="BC181" s="86"/>
      <c r="BD181" s="46"/>
      <c r="BE181" s="46"/>
      <c r="BF181" s="46"/>
      <c r="BG181" s="46"/>
      <c r="BH181" s="46"/>
      <c r="BI181" s="46"/>
      <c r="BJ181" s="46"/>
      <c r="BK181" s="46"/>
      <c r="BL181" s="46"/>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108"/>
      <c r="CU181" s="108"/>
      <c r="CV181" s="108"/>
      <c r="CW181" s="108"/>
      <c r="CX181" s="108"/>
      <c r="CY181" s="108"/>
      <c r="CZ181" s="108"/>
      <c r="DA181" s="108"/>
      <c r="DB181" s="108"/>
      <c r="DC181" s="108"/>
      <c r="DD181" s="108"/>
      <c r="DE181" s="108"/>
      <c r="DF181" s="108"/>
      <c r="DG181" s="108"/>
      <c r="DH181" s="108"/>
      <c r="DI181" s="108"/>
      <c r="DJ181" s="108"/>
      <c r="DK181" s="108"/>
      <c r="DL181" s="108"/>
      <c r="DM181" s="108"/>
      <c r="DN181" s="108"/>
      <c r="DO181" s="108"/>
      <c r="DP181" s="108"/>
      <c r="DQ181" s="108"/>
      <c r="DR181" s="108"/>
      <c r="DS181" s="108"/>
      <c r="DT181" s="108"/>
      <c r="DU181" s="108"/>
      <c r="DV181" s="108"/>
      <c r="DW181" s="108"/>
      <c r="DX181" s="108"/>
      <c r="DY181" s="108"/>
      <c r="DZ181" s="108"/>
      <c r="EA181" s="108"/>
      <c r="EB181" s="108"/>
      <c r="EC181" s="108"/>
      <c r="ED181" s="108"/>
      <c r="EE181" s="108"/>
      <c r="EF181" s="108"/>
      <c r="EG181" s="108"/>
      <c r="EH181" s="108"/>
      <c r="EI181" s="108"/>
      <c r="EJ181" s="108"/>
      <c r="EK181" s="108"/>
      <c r="EL181" s="108"/>
      <c r="EM181" s="108"/>
      <c r="EN181" s="108"/>
      <c r="EO181" s="108"/>
      <c r="EP181" s="108"/>
      <c r="EQ181" s="108"/>
      <c r="ER181" s="108"/>
      <c r="ES181" s="108"/>
      <c r="ET181" s="108"/>
      <c r="EU181" s="108"/>
      <c r="EV181" s="108"/>
      <c r="EW181" s="108"/>
      <c r="EX181" s="108"/>
      <c r="EY181" s="108"/>
      <c r="EZ181" s="108"/>
      <c r="FA181" s="108"/>
      <c r="FB181" s="108"/>
      <c r="FC181" s="108"/>
      <c r="FD181" s="108"/>
      <c r="FE181" s="108"/>
      <c r="FF181" s="108"/>
      <c r="FG181" s="108"/>
      <c r="FH181" s="108"/>
      <c r="FI181" s="108"/>
      <c r="FJ181" s="108"/>
      <c r="FK181" s="108"/>
      <c r="FL181" s="108"/>
      <c r="FM181" s="108"/>
      <c r="FN181" s="108"/>
      <c r="FO181" s="108"/>
      <c r="FP181" s="108"/>
      <c r="FQ181" s="108"/>
      <c r="FR181" s="108"/>
      <c r="FS181" s="108"/>
      <c r="FT181" s="108"/>
      <c r="FU181" s="108"/>
    </row>
    <row r="182" spans="12:177" s="2" customFormat="1" ht="15">
      <c r="L182" s="47"/>
      <c r="M182" s="47"/>
      <c r="N182" s="236"/>
      <c r="O182" s="46"/>
      <c r="P182" s="46"/>
      <c r="Q182" s="46"/>
      <c r="R182" s="46"/>
      <c r="S182" s="46"/>
      <c r="T182" s="46"/>
      <c r="U182" s="46"/>
      <c r="V182" s="46"/>
      <c r="W182" s="46"/>
      <c r="X182" s="46"/>
      <c r="Y182" s="46"/>
      <c r="Z182" s="46"/>
      <c r="AA182" s="46"/>
      <c r="AB182" s="46"/>
      <c r="AC182" s="46"/>
      <c r="AD182" s="46"/>
      <c r="AE182" s="43"/>
      <c r="AF182" s="43"/>
      <c r="AG182" s="43"/>
      <c r="AH182" s="43"/>
      <c r="AI182" s="43"/>
      <c r="AJ182" s="43"/>
      <c r="AK182" s="43"/>
      <c r="AL182" s="43"/>
      <c r="AM182" s="46"/>
      <c r="AN182" s="46"/>
      <c r="AO182" s="46"/>
      <c r="AP182" s="46"/>
      <c r="AQ182" s="46"/>
      <c r="AR182" s="46"/>
      <c r="AS182" s="46"/>
      <c r="AT182" s="46"/>
      <c r="AU182" s="46"/>
      <c r="AV182" s="46"/>
      <c r="AW182" s="46"/>
      <c r="AX182" s="46"/>
      <c r="AY182" s="46"/>
      <c r="AZ182" s="46"/>
      <c r="BA182" s="46"/>
      <c r="BB182" s="46"/>
      <c r="BC182" s="86"/>
      <c r="BD182" s="46"/>
      <c r="BE182" s="46"/>
      <c r="BF182" s="46"/>
      <c r="BG182" s="46"/>
      <c r="BH182" s="46"/>
      <c r="BI182" s="46"/>
      <c r="BJ182" s="46"/>
      <c r="BK182" s="46"/>
      <c r="BL182" s="46"/>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108"/>
      <c r="CU182" s="108"/>
      <c r="CV182" s="108"/>
      <c r="CW182" s="108"/>
      <c r="CX182" s="108"/>
      <c r="CY182" s="108"/>
      <c r="CZ182" s="108"/>
      <c r="DA182" s="108"/>
      <c r="DB182" s="108"/>
      <c r="DC182" s="108"/>
      <c r="DD182" s="108"/>
      <c r="DE182" s="108"/>
      <c r="DF182" s="108"/>
      <c r="DG182" s="108"/>
      <c r="DH182" s="108"/>
      <c r="DI182" s="108"/>
      <c r="DJ182" s="108"/>
      <c r="DK182" s="108"/>
      <c r="DL182" s="108"/>
      <c r="DM182" s="108"/>
      <c r="DN182" s="108"/>
      <c r="DO182" s="108"/>
      <c r="DP182" s="108"/>
      <c r="DQ182" s="108"/>
      <c r="DR182" s="108"/>
      <c r="DS182" s="108"/>
      <c r="DT182" s="108"/>
      <c r="DU182" s="108"/>
      <c r="DV182" s="108"/>
      <c r="DW182" s="108"/>
      <c r="DX182" s="108"/>
      <c r="DY182" s="108"/>
      <c r="DZ182" s="108"/>
      <c r="EA182" s="108"/>
      <c r="EB182" s="108"/>
      <c r="EC182" s="108"/>
      <c r="ED182" s="108"/>
      <c r="EE182" s="108"/>
      <c r="EF182" s="108"/>
      <c r="EG182" s="108"/>
      <c r="EH182" s="108"/>
      <c r="EI182" s="108"/>
      <c r="EJ182" s="108"/>
      <c r="EK182" s="108"/>
      <c r="EL182" s="108"/>
      <c r="EM182" s="108"/>
      <c r="EN182" s="108"/>
      <c r="EO182" s="108"/>
      <c r="EP182" s="108"/>
      <c r="EQ182" s="108"/>
      <c r="ER182" s="108"/>
      <c r="ES182" s="108"/>
      <c r="ET182" s="108"/>
      <c r="EU182" s="108"/>
      <c r="EV182" s="108"/>
      <c r="EW182" s="108"/>
      <c r="EX182" s="108"/>
      <c r="EY182" s="108"/>
      <c r="EZ182" s="108"/>
      <c r="FA182" s="108"/>
      <c r="FB182" s="108"/>
      <c r="FC182" s="108"/>
      <c r="FD182" s="108"/>
      <c r="FE182" s="108"/>
      <c r="FF182" s="108"/>
      <c r="FG182" s="108"/>
      <c r="FH182" s="108"/>
      <c r="FI182" s="108"/>
      <c r="FJ182" s="108"/>
      <c r="FK182" s="108"/>
      <c r="FL182" s="108"/>
      <c r="FM182" s="108"/>
      <c r="FN182" s="108"/>
      <c r="FO182" s="108"/>
      <c r="FP182" s="108"/>
      <c r="FQ182" s="108"/>
      <c r="FR182" s="108"/>
      <c r="FS182" s="108"/>
      <c r="FT182" s="108"/>
      <c r="FU182" s="108"/>
    </row>
    <row r="183" spans="12:177" s="2" customFormat="1" ht="15">
      <c r="L183" s="47"/>
      <c r="M183" s="47"/>
      <c r="N183" s="236"/>
      <c r="O183" s="46"/>
      <c r="P183" s="46"/>
      <c r="Q183" s="46"/>
      <c r="R183" s="46"/>
      <c r="S183" s="46"/>
      <c r="T183" s="46"/>
      <c r="U183" s="46"/>
      <c r="V183" s="46"/>
      <c r="W183" s="46"/>
      <c r="X183" s="46"/>
      <c r="Y183" s="46"/>
      <c r="Z183" s="46"/>
      <c r="AA183" s="46"/>
      <c r="AB183" s="46"/>
      <c r="AC183" s="46"/>
      <c r="AD183" s="46"/>
      <c r="AE183" s="43"/>
      <c r="AF183" s="43"/>
      <c r="AG183" s="43"/>
      <c r="AH183" s="43"/>
      <c r="AI183" s="43"/>
      <c r="AJ183" s="43"/>
      <c r="AK183" s="43"/>
      <c r="AL183" s="43"/>
      <c r="AM183" s="46"/>
      <c r="AN183" s="46"/>
      <c r="AO183" s="46"/>
      <c r="AP183" s="46"/>
      <c r="AQ183" s="46"/>
      <c r="AR183" s="46"/>
      <c r="AS183" s="46"/>
      <c r="AT183" s="46"/>
      <c r="AU183" s="46"/>
      <c r="AV183" s="46"/>
      <c r="AW183" s="46"/>
      <c r="AX183" s="46"/>
      <c r="AY183" s="46"/>
      <c r="AZ183" s="46"/>
      <c r="BA183" s="46"/>
      <c r="BB183" s="46"/>
      <c r="BC183" s="86"/>
      <c r="BD183" s="46"/>
      <c r="BE183" s="46"/>
      <c r="BF183" s="46"/>
      <c r="BG183" s="46"/>
      <c r="BH183" s="46"/>
      <c r="BI183" s="46"/>
      <c r="BJ183" s="46"/>
      <c r="BK183" s="46"/>
      <c r="BL183" s="46"/>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108"/>
      <c r="CU183" s="108"/>
      <c r="CV183" s="108"/>
      <c r="CW183" s="108"/>
      <c r="CX183" s="108"/>
      <c r="CY183" s="108"/>
      <c r="CZ183" s="108"/>
      <c r="DA183" s="108"/>
      <c r="DB183" s="108"/>
      <c r="DC183" s="108"/>
      <c r="DD183" s="108"/>
      <c r="DE183" s="108"/>
      <c r="DF183" s="108"/>
      <c r="DG183" s="108"/>
      <c r="DH183" s="108"/>
      <c r="DI183" s="108"/>
      <c r="DJ183" s="108"/>
      <c r="DK183" s="108"/>
      <c r="DL183" s="108"/>
      <c r="DM183" s="108"/>
      <c r="DN183" s="108"/>
      <c r="DO183" s="108"/>
      <c r="DP183" s="108"/>
      <c r="DQ183" s="108"/>
      <c r="DR183" s="108"/>
      <c r="DS183" s="108"/>
      <c r="DT183" s="108"/>
      <c r="DU183" s="108"/>
      <c r="DV183" s="108"/>
      <c r="DW183" s="108"/>
      <c r="DX183" s="108"/>
      <c r="DY183" s="108"/>
      <c r="DZ183" s="108"/>
      <c r="EA183" s="108"/>
      <c r="EB183" s="108"/>
      <c r="EC183" s="108"/>
      <c r="ED183" s="108"/>
      <c r="EE183" s="108"/>
      <c r="EF183" s="108"/>
      <c r="EG183" s="108"/>
      <c r="EH183" s="108"/>
      <c r="EI183" s="108"/>
      <c r="EJ183" s="108"/>
      <c r="EK183" s="108"/>
      <c r="EL183" s="108"/>
      <c r="EM183" s="108"/>
      <c r="EN183" s="108"/>
      <c r="EO183" s="108"/>
      <c r="EP183" s="108"/>
      <c r="EQ183" s="108"/>
      <c r="ER183" s="108"/>
      <c r="ES183" s="108"/>
      <c r="ET183" s="108"/>
      <c r="EU183" s="108"/>
      <c r="EV183" s="108"/>
      <c r="EW183" s="108"/>
      <c r="EX183" s="108"/>
      <c r="EY183" s="108"/>
      <c r="EZ183" s="108"/>
      <c r="FA183" s="108"/>
      <c r="FB183" s="108"/>
      <c r="FC183" s="108"/>
      <c r="FD183" s="108"/>
      <c r="FE183" s="108"/>
      <c r="FF183" s="108"/>
      <c r="FG183" s="108"/>
      <c r="FH183" s="108"/>
      <c r="FI183" s="108"/>
      <c r="FJ183" s="108"/>
      <c r="FK183" s="108"/>
      <c r="FL183" s="108"/>
      <c r="FM183" s="108"/>
      <c r="FN183" s="108"/>
      <c r="FO183" s="108"/>
      <c r="FP183" s="108"/>
      <c r="FQ183" s="108"/>
      <c r="FR183" s="108"/>
      <c r="FS183" s="108"/>
      <c r="FT183" s="108"/>
      <c r="FU183" s="108"/>
    </row>
    <row r="184" spans="12:177" s="2" customFormat="1" ht="15">
      <c r="L184" s="47"/>
      <c r="M184" s="47"/>
      <c r="N184" s="236"/>
      <c r="O184" s="46"/>
      <c r="P184" s="46"/>
      <c r="Q184" s="46"/>
      <c r="R184" s="46"/>
      <c r="S184" s="46"/>
      <c r="T184" s="46"/>
      <c r="U184" s="46"/>
      <c r="V184" s="46"/>
      <c r="W184" s="46"/>
      <c r="X184" s="46"/>
      <c r="Y184" s="46"/>
      <c r="Z184" s="46"/>
      <c r="AA184" s="46"/>
      <c r="AB184" s="46"/>
      <c r="AC184" s="46"/>
      <c r="AD184" s="46"/>
      <c r="AE184" s="43"/>
      <c r="AF184" s="43"/>
      <c r="AG184" s="43"/>
      <c r="AH184" s="43"/>
      <c r="AI184" s="43"/>
      <c r="AJ184" s="43"/>
      <c r="AK184" s="43"/>
      <c r="AL184" s="43"/>
      <c r="AM184" s="46"/>
      <c r="AN184" s="46"/>
      <c r="AO184" s="46"/>
      <c r="AP184" s="46"/>
      <c r="AQ184" s="46"/>
      <c r="AR184" s="46"/>
      <c r="AS184" s="46"/>
      <c r="AT184" s="46"/>
      <c r="AU184" s="46"/>
      <c r="AV184" s="46"/>
      <c r="AW184" s="46"/>
      <c r="AX184" s="46"/>
      <c r="AY184" s="46"/>
      <c r="AZ184" s="46"/>
      <c r="BA184" s="46"/>
      <c r="BB184" s="46"/>
      <c r="BC184" s="86"/>
      <c r="BD184" s="46"/>
      <c r="BE184" s="46"/>
      <c r="BF184" s="46"/>
      <c r="BG184" s="46"/>
      <c r="BH184" s="46"/>
      <c r="BI184" s="46"/>
      <c r="BJ184" s="46"/>
      <c r="BK184" s="46"/>
      <c r="BL184" s="46"/>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108"/>
      <c r="CU184" s="108"/>
      <c r="CV184" s="108"/>
      <c r="CW184" s="108"/>
      <c r="CX184" s="108"/>
      <c r="CY184" s="108"/>
      <c r="CZ184" s="108"/>
      <c r="DA184" s="108"/>
      <c r="DB184" s="108"/>
      <c r="DC184" s="108"/>
      <c r="DD184" s="108"/>
      <c r="DE184" s="108"/>
      <c r="DF184" s="108"/>
      <c r="DG184" s="108"/>
      <c r="DH184" s="108"/>
      <c r="DI184" s="108"/>
      <c r="DJ184" s="108"/>
      <c r="DK184" s="108"/>
      <c r="DL184" s="108"/>
      <c r="DM184" s="108"/>
      <c r="DN184" s="108"/>
      <c r="DO184" s="108"/>
      <c r="DP184" s="108"/>
      <c r="DQ184" s="108"/>
      <c r="DR184" s="108"/>
      <c r="DS184" s="108"/>
      <c r="DT184" s="108"/>
      <c r="DU184" s="108"/>
      <c r="DV184" s="108"/>
      <c r="DW184" s="108"/>
      <c r="DX184" s="108"/>
      <c r="DY184" s="108"/>
      <c r="DZ184" s="108"/>
      <c r="EA184" s="108"/>
      <c r="EB184" s="108"/>
      <c r="EC184" s="108"/>
      <c r="ED184" s="108"/>
      <c r="EE184" s="108"/>
      <c r="EF184" s="108"/>
      <c r="EG184" s="108"/>
      <c r="EH184" s="108"/>
      <c r="EI184" s="108"/>
      <c r="EJ184" s="108"/>
      <c r="EK184" s="108"/>
      <c r="EL184" s="108"/>
      <c r="EM184" s="108"/>
      <c r="EN184" s="108"/>
      <c r="EO184" s="108"/>
      <c r="EP184" s="108"/>
      <c r="EQ184" s="108"/>
      <c r="ER184" s="108"/>
      <c r="ES184" s="108"/>
      <c r="ET184" s="108"/>
      <c r="EU184" s="108"/>
      <c r="EV184" s="108"/>
      <c r="EW184" s="108"/>
      <c r="EX184" s="108"/>
      <c r="EY184" s="108"/>
      <c r="EZ184" s="108"/>
      <c r="FA184" s="108"/>
      <c r="FB184" s="108"/>
      <c r="FC184" s="108"/>
      <c r="FD184" s="108"/>
      <c r="FE184" s="108"/>
      <c r="FF184" s="108"/>
      <c r="FG184" s="108"/>
      <c r="FH184" s="108"/>
      <c r="FI184" s="108"/>
      <c r="FJ184" s="108"/>
      <c r="FK184" s="108"/>
      <c r="FL184" s="108"/>
      <c r="FM184" s="108"/>
      <c r="FN184" s="108"/>
      <c r="FO184" s="108"/>
      <c r="FP184" s="108"/>
      <c r="FQ184" s="108"/>
      <c r="FR184" s="108"/>
      <c r="FS184" s="108"/>
      <c r="FT184" s="108"/>
      <c r="FU184" s="108"/>
    </row>
    <row r="185" spans="12:177" s="2" customFormat="1" ht="15">
      <c r="L185" s="47"/>
      <c r="M185" s="47"/>
      <c r="N185" s="236"/>
      <c r="O185" s="46"/>
      <c r="P185" s="46"/>
      <c r="Q185" s="46"/>
      <c r="R185" s="46"/>
      <c r="S185" s="46"/>
      <c r="T185" s="46"/>
      <c r="U185" s="46"/>
      <c r="V185" s="46"/>
      <c r="W185" s="46"/>
      <c r="X185" s="46"/>
      <c r="Y185" s="46"/>
      <c r="Z185" s="46"/>
      <c r="AA185" s="46"/>
      <c r="AB185" s="46"/>
      <c r="AC185" s="46"/>
      <c r="AD185" s="46"/>
      <c r="AE185" s="43"/>
      <c r="AF185" s="43"/>
      <c r="AG185" s="43"/>
      <c r="AH185" s="43"/>
      <c r="AI185" s="43"/>
      <c r="AJ185" s="43"/>
      <c r="AK185" s="43"/>
      <c r="AL185" s="43"/>
      <c r="AM185" s="46"/>
      <c r="AN185" s="46"/>
      <c r="AO185" s="46"/>
      <c r="AP185" s="46"/>
      <c r="AQ185" s="46"/>
      <c r="AR185" s="46"/>
      <c r="AS185" s="46"/>
      <c r="AT185" s="46"/>
      <c r="AU185" s="46"/>
      <c r="AV185" s="46"/>
      <c r="AW185" s="46"/>
      <c r="AX185" s="46"/>
      <c r="AY185" s="46"/>
      <c r="AZ185" s="46"/>
      <c r="BA185" s="46"/>
      <c r="BB185" s="46"/>
      <c r="BC185" s="86"/>
      <c r="BD185" s="46"/>
      <c r="BE185" s="46"/>
      <c r="BF185" s="46"/>
      <c r="BG185" s="46"/>
      <c r="BH185" s="46"/>
      <c r="BI185" s="46"/>
      <c r="BJ185" s="46"/>
      <c r="BK185" s="46"/>
      <c r="BL185" s="46"/>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108"/>
      <c r="CU185" s="108"/>
      <c r="CV185" s="108"/>
      <c r="CW185" s="108"/>
      <c r="CX185" s="108"/>
      <c r="CY185" s="108"/>
      <c r="CZ185" s="108"/>
      <c r="DA185" s="108"/>
      <c r="DB185" s="108"/>
      <c r="DC185" s="108"/>
      <c r="DD185" s="108"/>
      <c r="DE185" s="108"/>
      <c r="DF185" s="108"/>
      <c r="DG185" s="108"/>
      <c r="DH185" s="108"/>
      <c r="DI185" s="108"/>
      <c r="DJ185" s="108"/>
      <c r="DK185" s="108"/>
      <c r="DL185" s="108"/>
      <c r="DM185" s="108"/>
      <c r="DN185" s="108"/>
      <c r="DO185" s="108"/>
      <c r="DP185" s="108"/>
      <c r="DQ185" s="108"/>
      <c r="DR185" s="108"/>
      <c r="DS185" s="108"/>
      <c r="DT185" s="108"/>
      <c r="DU185" s="108"/>
      <c r="DV185" s="108"/>
      <c r="DW185" s="108"/>
      <c r="DX185" s="108"/>
      <c r="DY185" s="108"/>
      <c r="DZ185" s="108"/>
      <c r="EA185" s="108"/>
      <c r="EB185" s="108"/>
      <c r="EC185" s="108"/>
      <c r="ED185" s="108"/>
      <c r="EE185" s="108"/>
      <c r="EF185" s="108"/>
      <c r="EG185" s="108"/>
      <c r="EH185" s="108"/>
      <c r="EI185" s="108"/>
      <c r="EJ185" s="108"/>
      <c r="EK185" s="108"/>
      <c r="EL185" s="108"/>
      <c r="EM185" s="108"/>
      <c r="EN185" s="108"/>
      <c r="EO185" s="108"/>
      <c r="EP185" s="108"/>
      <c r="EQ185" s="108"/>
      <c r="ER185" s="108"/>
      <c r="ES185" s="108"/>
      <c r="ET185" s="108"/>
      <c r="EU185" s="108"/>
      <c r="EV185" s="108"/>
      <c r="EW185" s="108"/>
      <c r="EX185" s="108"/>
      <c r="EY185" s="108"/>
      <c r="EZ185" s="108"/>
      <c r="FA185" s="108"/>
      <c r="FB185" s="108"/>
      <c r="FC185" s="108"/>
      <c r="FD185" s="108"/>
      <c r="FE185" s="108"/>
      <c r="FF185" s="108"/>
      <c r="FG185" s="108"/>
      <c r="FH185" s="108"/>
      <c r="FI185" s="108"/>
      <c r="FJ185" s="108"/>
      <c r="FK185" s="108"/>
      <c r="FL185" s="108"/>
      <c r="FM185" s="108"/>
      <c r="FN185" s="108"/>
      <c r="FO185" s="108"/>
      <c r="FP185" s="108"/>
      <c r="FQ185" s="108"/>
      <c r="FR185" s="108"/>
      <c r="FS185" s="108"/>
      <c r="FT185" s="108"/>
      <c r="FU185" s="108"/>
    </row>
    <row r="186" spans="12:177" s="2" customFormat="1" ht="15">
      <c r="L186" s="47"/>
      <c r="M186" s="47"/>
      <c r="N186" s="236"/>
      <c r="O186" s="46"/>
      <c r="P186" s="46"/>
      <c r="Q186" s="46"/>
      <c r="R186" s="46"/>
      <c r="S186" s="46"/>
      <c r="T186" s="46"/>
      <c r="U186" s="46"/>
      <c r="V186" s="46"/>
      <c r="W186" s="46"/>
      <c r="X186" s="46"/>
      <c r="Y186" s="46"/>
      <c r="Z186" s="46"/>
      <c r="AA186" s="46"/>
      <c r="AB186" s="46"/>
      <c r="AC186" s="46"/>
      <c r="AD186" s="46"/>
      <c r="AE186" s="43"/>
      <c r="AF186" s="43"/>
      <c r="AG186" s="43"/>
      <c r="AH186" s="43"/>
      <c r="AI186" s="43"/>
      <c r="AJ186" s="43"/>
      <c r="AK186" s="43"/>
      <c r="AL186" s="43"/>
      <c r="AM186" s="46"/>
      <c r="AN186" s="46"/>
      <c r="AO186" s="46"/>
      <c r="AP186" s="46"/>
      <c r="AQ186" s="46"/>
      <c r="AR186" s="46"/>
      <c r="AS186" s="46"/>
      <c r="AT186" s="46"/>
      <c r="AU186" s="46"/>
      <c r="AV186" s="46"/>
      <c r="AW186" s="46"/>
      <c r="AX186" s="46"/>
      <c r="AY186" s="46"/>
      <c r="AZ186" s="46"/>
      <c r="BA186" s="46"/>
      <c r="BB186" s="46"/>
      <c r="BC186" s="86"/>
      <c r="BD186" s="46"/>
      <c r="BE186" s="46"/>
      <c r="BF186" s="46"/>
      <c r="BG186" s="46"/>
      <c r="BH186" s="46"/>
      <c r="BI186" s="46"/>
      <c r="BJ186" s="46"/>
      <c r="BK186" s="46"/>
      <c r="BL186" s="46"/>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108"/>
      <c r="CU186" s="108"/>
      <c r="CV186" s="108"/>
      <c r="CW186" s="108"/>
      <c r="CX186" s="108"/>
      <c r="CY186" s="108"/>
      <c r="CZ186" s="108"/>
      <c r="DA186" s="108"/>
      <c r="DB186" s="108"/>
      <c r="DC186" s="108"/>
      <c r="DD186" s="108"/>
      <c r="DE186" s="108"/>
      <c r="DF186" s="108"/>
      <c r="DG186" s="108"/>
      <c r="DH186" s="108"/>
      <c r="DI186" s="108"/>
      <c r="DJ186" s="108"/>
      <c r="DK186" s="108"/>
      <c r="DL186" s="108"/>
      <c r="DM186" s="108"/>
      <c r="DN186" s="108"/>
      <c r="DO186" s="108"/>
      <c r="DP186" s="108"/>
      <c r="DQ186" s="108"/>
      <c r="DR186" s="108"/>
      <c r="DS186" s="108"/>
      <c r="DT186" s="108"/>
      <c r="DU186" s="108"/>
      <c r="DV186" s="108"/>
      <c r="DW186" s="108"/>
      <c r="DX186" s="108"/>
      <c r="DY186" s="108"/>
      <c r="DZ186" s="108"/>
      <c r="EA186" s="108"/>
      <c r="EB186" s="108"/>
      <c r="EC186" s="108"/>
      <c r="ED186" s="108"/>
      <c r="EE186" s="108"/>
      <c r="EF186" s="108"/>
      <c r="EG186" s="108"/>
      <c r="EH186" s="108"/>
      <c r="EI186" s="108"/>
      <c r="EJ186" s="108"/>
      <c r="EK186" s="108"/>
      <c r="EL186" s="108"/>
      <c r="EM186" s="108"/>
      <c r="EN186" s="108"/>
      <c r="EO186" s="108"/>
      <c r="EP186" s="108"/>
      <c r="EQ186" s="108"/>
      <c r="ER186" s="108"/>
      <c r="ES186" s="108"/>
      <c r="ET186" s="108"/>
      <c r="EU186" s="108"/>
      <c r="EV186" s="108"/>
      <c r="EW186" s="108"/>
      <c r="EX186" s="108"/>
      <c r="EY186" s="108"/>
      <c r="EZ186" s="108"/>
      <c r="FA186" s="108"/>
      <c r="FB186" s="108"/>
      <c r="FC186" s="108"/>
      <c r="FD186" s="108"/>
      <c r="FE186" s="108"/>
      <c r="FF186" s="108"/>
      <c r="FG186" s="108"/>
      <c r="FH186" s="108"/>
      <c r="FI186" s="108"/>
      <c r="FJ186" s="108"/>
      <c r="FK186" s="108"/>
      <c r="FL186" s="108"/>
      <c r="FM186" s="108"/>
      <c r="FN186" s="108"/>
      <c r="FO186" s="108"/>
      <c r="FP186" s="108"/>
      <c r="FQ186" s="108"/>
      <c r="FR186" s="108"/>
      <c r="FS186" s="108"/>
      <c r="FT186" s="108"/>
      <c r="FU186" s="108"/>
    </row>
    <row r="187" spans="12:177" s="2" customFormat="1" ht="15">
      <c r="L187" s="47"/>
      <c r="M187" s="47"/>
      <c r="N187" s="236"/>
      <c r="O187" s="46"/>
      <c r="P187" s="46"/>
      <c r="Q187" s="46"/>
      <c r="R187" s="46"/>
      <c r="S187" s="46"/>
      <c r="T187" s="46"/>
      <c r="U187" s="46"/>
      <c r="V187" s="46"/>
      <c r="W187" s="46"/>
      <c r="X187" s="46"/>
      <c r="Y187" s="46"/>
      <c r="Z187" s="46"/>
      <c r="AA187" s="46"/>
      <c r="AB187" s="46"/>
      <c r="AC187" s="46"/>
      <c r="AD187" s="46"/>
      <c r="AE187" s="43"/>
      <c r="AF187" s="43"/>
      <c r="AG187" s="43"/>
      <c r="AH187" s="43"/>
      <c r="AI187" s="43"/>
      <c r="AJ187" s="43"/>
      <c r="AK187" s="43"/>
      <c r="AL187" s="43"/>
      <c r="AM187" s="46"/>
      <c r="AN187" s="46"/>
      <c r="AO187" s="46"/>
      <c r="AP187" s="46"/>
      <c r="AQ187" s="46"/>
      <c r="AR187" s="46"/>
      <c r="AS187" s="46"/>
      <c r="AT187" s="46"/>
      <c r="AU187" s="46"/>
      <c r="AV187" s="46"/>
      <c r="AW187" s="46"/>
      <c r="AX187" s="46"/>
      <c r="AY187" s="46"/>
      <c r="AZ187" s="46"/>
      <c r="BA187" s="46"/>
      <c r="BB187" s="46"/>
      <c r="BC187" s="86"/>
      <c r="BD187" s="46"/>
      <c r="BE187" s="46"/>
      <c r="BF187" s="46"/>
      <c r="BG187" s="46"/>
      <c r="BH187" s="46"/>
      <c r="BI187" s="46"/>
      <c r="BJ187" s="46"/>
      <c r="BK187" s="46"/>
      <c r="BL187" s="46"/>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108"/>
      <c r="CU187" s="108"/>
      <c r="CV187" s="108"/>
      <c r="CW187" s="108"/>
      <c r="CX187" s="108"/>
      <c r="CY187" s="108"/>
      <c r="CZ187" s="108"/>
      <c r="DA187" s="108"/>
      <c r="DB187" s="108"/>
      <c r="DC187" s="108"/>
      <c r="DD187" s="108"/>
      <c r="DE187" s="108"/>
      <c r="DF187" s="108"/>
      <c r="DG187" s="108"/>
      <c r="DH187" s="108"/>
      <c r="DI187" s="108"/>
      <c r="DJ187" s="108"/>
      <c r="DK187" s="108"/>
      <c r="DL187" s="108"/>
      <c r="DM187" s="108"/>
      <c r="DN187" s="108"/>
      <c r="DO187" s="108"/>
      <c r="DP187" s="108"/>
      <c r="DQ187" s="108"/>
      <c r="DR187" s="108"/>
      <c r="DS187" s="108"/>
      <c r="DT187" s="108"/>
      <c r="DU187" s="108"/>
      <c r="DV187" s="108"/>
      <c r="DW187" s="108"/>
      <c r="DX187" s="108"/>
      <c r="DY187" s="108"/>
      <c r="DZ187" s="108"/>
      <c r="EA187" s="108"/>
      <c r="EB187" s="108"/>
      <c r="EC187" s="108"/>
      <c r="ED187" s="108"/>
      <c r="EE187" s="108"/>
      <c r="EF187" s="108"/>
      <c r="EG187" s="108"/>
      <c r="EH187" s="108"/>
      <c r="EI187" s="108"/>
      <c r="EJ187" s="108"/>
      <c r="EK187" s="108"/>
      <c r="EL187" s="108"/>
      <c r="EM187" s="108"/>
      <c r="EN187" s="108"/>
      <c r="EO187" s="108"/>
      <c r="EP187" s="108"/>
      <c r="EQ187" s="108"/>
      <c r="ER187" s="108"/>
      <c r="ES187" s="108"/>
      <c r="ET187" s="108"/>
      <c r="EU187" s="108"/>
      <c r="EV187" s="108"/>
      <c r="EW187" s="108"/>
      <c r="EX187" s="108"/>
      <c r="EY187" s="108"/>
      <c r="EZ187" s="108"/>
      <c r="FA187" s="108"/>
      <c r="FB187" s="108"/>
      <c r="FC187" s="108"/>
      <c r="FD187" s="108"/>
      <c r="FE187" s="108"/>
      <c r="FF187" s="108"/>
      <c r="FG187" s="108"/>
      <c r="FH187" s="108"/>
      <c r="FI187" s="108"/>
      <c r="FJ187" s="108"/>
      <c r="FK187" s="108"/>
      <c r="FL187" s="108"/>
      <c r="FM187" s="108"/>
      <c r="FN187" s="108"/>
      <c r="FO187" s="108"/>
      <c r="FP187" s="108"/>
      <c r="FQ187" s="108"/>
      <c r="FR187" s="108"/>
      <c r="FS187" s="108"/>
      <c r="FT187" s="108"/>
      <c r="FU187" s="108"/>
    </row>
    <row r="188" spans="12:177" s="2" customFormat="1" ht="15">
      <c r="L188" s="47"/>
      <c r="M188" s="47"/>
      <c r="N188" s="236"/>
      <c r="O188" s="46"/>
      <c r="P188" s="46"/>
      <c r="Q188" s="46"/>
      <c r="R188" s="46"/>
      <c r="S188" s="46"/>
      <c r="T188" s="46"/>
      <c r="U188" s="46"/>
      <c r="V188" s="46"/>
      <c r="W188" s="46"/>
      <c r="X188" s="46"/>
      <c r="Y188" s="46"/>
      <c r="Z188" s="46"/>
      <c r="AA188" s="46"/>
      <c r="AB188" s="46"/>
      <c r="AC188" s="46"/>
      <c r="AD188" s="46"/>
      <c r="AE188" s="43"/>
      <c r="AF188" s="43"/>
      <c r="AG188" s="43"/>
      <c r="AH188" s="43"/>
      <c r="AI188" s="43"/>
      <c r="AJ188" s="43"/>
      <c r="AK188" s="43"/>
      <c r="AL188" s="43"/>
      <c r="AM188" s="46"/>
      <c r="AN188" s="46"/>
      <c r="AO188" s="46"/>
      <c r="AP188" s="46"/>
      <c r="AQ188" s="46"/>
      <c r="AR188" s="46"/>
      <c r="AS188" s="46"/>
      <c r="AT188" s="46"/>
      <c r="AU188" s="46"/>
      <c r="AV188" s="46"/>
      <c r="AW188" s="46"/>
      <c r="AX188" s="46"/>
      <c r="AY188" s="46"/>
      <c r="AZ188" s="46"/>
      <c r="BA188" s="46"/>
      <c r="BB188" s="46"/>
      <c r="BC188" s="86"/>
      <c r="BD188" s="46"/>
      <c r="BE188" s="46"/>
      <c r="BF188" s="46"/>
      <c r="BG188" s="46"/>
      <c r="BH188" s="46"/>
      <c r="BI188" s="46"/>
      <c r="BJ188" s="46"/>
      <c r="BK188" s="46"/>
      <c r="BL188" s="46"/>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108"/>
      <c r="CU188" s="108"/>
      <c r="CV188" s="108"/>
      <c r="CW188" s="108"/>
      <c r="CX188" s="108"/>
      <c r="CY188" s="108"/>
      <c r="CZ188" s="108"/>
      <c r="DA188" s="108"/>
      <c r="DB188" s="108"/>
      <c r="DC188" s="108"/>
      <c r="DD188" s="108"/>
      <c r="DE188" s="108"/>
      <c r="DF188" s="108"/>
      <c r="DG188" s="108"/>
      <c r="DH188" s="108"/>
      <c r="DI188" s="108"/>
      <c r="DJ188" s="108"/>
      <c r="DK188" s="108"/>
      <c r="DL188" s="108"/>
      <c r="DM188" s="108"/>
      <c r="DN188" s="108"/>
      <c r="DO188" s="108"/>
      <c r="DP188" s="108"/>
      <c r="DQ188" s="108"/>
      <c r="DR188" s="108"/>
      <c r="DS188" s="108"/>
      <c r="DT188" s="108"/>
      <c r="DU188" s="108"/>
      <c r="DV188" s="108"/>
      <c r="DW188" s="108"/>
      <c r="DX188" s="108"/>
      <c r="DY188" s="108"/>
      <c r="DZ188" s="108"/>
      <c r="EA188" s="108"/>
      <c r="EB188" s="108"/>
      <c r="EC188" s="108"/>
      <c r="ED188" s="108"/>
      <c r="EE188" s="108"/>
      <c r="EF188" s="108"/>
      <c r="EG188" s="108"/>
      <c r="EH188" s="108"/>
      <c r="EI188" s="108"/>
      <c r="EJ188" s="108"/>
      <c r="EK188" s="108"/>
      <c r="EL188" s="108"/>
      <c r="EM188" s="108"/>
      <c r="EN188" s="108"/>
      <c r="EO188" s="108"/>
      <c r="EP188" s="108"/>
      <c r="EQ188" s="108"/>
      <c r="ER188" s="108"/>
      <c r="ES188" s="108"/>
      <c r="ET188" s="108"/>
      <c r="EU188" s="108"/>
      <c r="EV188" s="108"/>
      <c r="EW188" s="108"/>
      <c r="EX188" s="108"/>
      <c r="EY188" s="108"/>
      <c r="EZ188" s="108"/>
      <c r="FA188" s="108"/>
      <c r="FB188" s="108"/>
      <c r="FC188" s="108"/>
      <c r="FD188" s="108"/>
      <c r="FE188" s="108"/>
      <c r="FF188" s="108"/>
      <c r="FG188" s="108"/>
      <c r="FH188" s="108"/>
      <c r="FI188" s="108"/>
      <c r="FJ188" s="108"/>
      <c r="FK188" s="108"/>
      <c r="FL188" s="108"/>
      <c r="FM188" s="108"/>
      <c r="FN188" s="108"/>
      <c r="FO188" s="108"/>
      <c r="FP188" s="108"/>
      <c r="FQ188" s="108"/>
      <c r="FR188" s="108"/>
      <c r="FS188" s="108"/>
      <c r="FT188" s="108"/>
      <c r="FU188" s="108"/>
    </row>
    <row r="189" spans="12:177" s="2" customFormat="1" ht="15">
      <c r="L189" s="47"/>
      <c r="M189" s="47"/>
      <c r="N189" s="236"/>
      <c r="O189" s="46"/>
      <c r="P189" s="46"/>
      <c r="Q189" s="46"/>
      <c r="R189" s="46"/>
      <c r="S189" s="46"/>
      <c r="T189" s="46"/>
      <c r="U189" s="46"/>
      <c r="V189" s="46"/>
      <c r="W189" s="46"/>
      <c r="X189" s="46"/>
      <c r="Y189" s="46"/>
      <c r="Z189" s="46"/>
      <c r="AA189" s="46"/>
      <c r="AB189" s="46"/>
      <c r="AC189" s="46"/>
      <c r="AD189" s="46"/>
      <c r="AE189" s="43"/>
      <c r="AF189" s="43"/>
      <c r="AG189" s="43"/>
      <c r="AH189" s="43"/>
      <c r="AI189" s="43"/>
      <c r="AJ189" s="43"/>
      <c r="AK189" s="43"/>
      <c r="AL189" s="43"/>
      <c r="AM189" s="46"/>
      <c r="AN189" s="46"/>
      <c r="AO189" s="46"/>
      <c r="AP189" s="46"/>
      <c r="AQ189" s="46"/>
      <c r="AR189" s="46"/>
      <c r="AS189" s="46"/>
      <c r="AT189" s="46"/>
      <c r="AU189" s="46"/>
      <c r="AV189" s="46"/>
      <c r="AW189" s="46"/>
      <c r="AX189" s="46"/>
      <c r="AY189" s="46"/>
      <c r="AZ189" s="46"/>
      <c r="BA189" s="46"/>
      <c r="BB189" s="46"/>
      <c r="BC189" s="86"/>
      <c r="BD189" s="46"/>
      <c r="BE189" s="46"/>
      <c r="BF189" s="46"/>
      <c r="BG189" s="46"/>
      <c r="BH189" s="46"/>
      <c r="BI189" s="46"/>
      <c r="BJ189" s="46"/>
      <c r="BK189" s="46"/>
      <c r="BL189" s="46"/>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108"/>
      <c r="CU189" s="108"/>
      <c r="CV189" s="108"/>
      <c r="CW189" s="108"/>
      <c r="CX189" s="108"/>
      <c r="CY189" s="108"/>
      <c r="CZ189" s="108"/>
      <c r="DA189" s="108"/>
      <c r="DB189" s="108"/>
      <c r="DC189" s="108"/>
      <c r="DD189" s="108"/>
      <c r="DE189" s="108"/>
      <c r="DF189" s="108"/>
      <c r="DG189" s="108"/>
      <c r="DH189" s="108"/>
      <c r="DI189" s="108"/>
      <c r="DJ189" s="108"/>
      <c r="DK189" s="108"/>
      <c r="DL189" s="108"/>
      <c r="DM189" s="108"/>
      <c r="DN189" s="108"/>
      <c r="DO189" s="108"/>
      <c r="DP189" s="108"/>
      <c r="DQ189" s="108"/>
      <c r="DR189" s="108"/>
      <c r="DS189" s="108"/>
      <c r="DT189" s="108"/>
      <c r="DU189" s="108"/>
      <c r="DV189" s="108"/>
      <c r="DW189" s="108"/>
      <c r="DX189" s="108"/>
      <c r="DY189" s="108"/>
      <c r="DZ189" s="108"/>
      <c r="EA189" s="108"/>
      <c r="EB189" s="108"/>
      <c r="EC189" s="108"/>
      <c r="ED189" s="108"/>
      <c r="EE189" s="108"/>
      <c r="EF189" s="108"/>
      <c r="EG189" s="108"/>
      <c r="EH189" s="108"/>
      <c r="EI189" s="108"/>
      <c r="EJ189" s="108"/>
      <c r="EK189" s="108"/>
      <c r="EL189" s="108"/>
      <c r="EM189" s="108"/>
      <c r="EN189" s="108"/>
      <c r="EO189" s="108"/>
      <c r="EP189" s="108"/>
      <c r="EQ189" s="108"/>
      <c r="ER189" s="108"/>
      <c r="ES189" s="108"/>
      <c r="ET189" s="108"/>
      <c r="EU189" s="108"/>
      <c r="EV189" s="108"/>
      <c r="EW189" s="108"/>
      <c r="EX189" s="108"/>
      <c r="EY189" s="108"/>
      <c r="EZ189" s="108"/>
      <c r="FA189" s="108"/>
      <c r="FB189" s="108"/>
      <c r="FC189" s="108"/>
      <c r="FD189" s="108"/>
      <c r="FE189" s="108"/>
      <c r="FF189" s="108"/>
      <c r="FG189" s="108"/>
      <c r="FH189" s="108"/>
      <c r="FI189" s="108"/>
      <c r="FJ189" s="108"/>
      <c r="FK189" s="108"/>
      <c r="FL189" s="108"/>
      <c r="FM189" s="108"/>
      <c r="FN189" s="108"/>
      <c r="FO189" s="108"/>
      <c r="FP189" s="108"/>
      <c r="FQ189" s="108"/>
      <c r="FR189" s="108"/>
      <c r="FS189" s="108"/>
      <c r="FT189" s="108"/>
      <c r="FU189" s="108"/>
    </row>
    <row r="190" spans="4:177" s="2" customFormat="1" ht="15">
      <c r="D190" s="6"/>
      <c r="E190" s="6"/>
      <c r="F190" s="6"/>
      <c r="G190" s="6"/>
      <c r="H190" s="6"/>
      <c r="L190" s="47"/>
      <c r="M190" s="47"/>
      <c r="N190" s="236"/>
      <c r="O190" s="46"/>
      <c r="P190" s="46"/>
      <c r="Q190" s="46"/>
      <c r="R190" s="46"/>
      <c r="S190" s="46"/>
      <c r="T190" s="46"/>
      <c r="U190" s="46"/>
      <c r="V190" s="46"/>
      <c r="W190" s="46"/>
      <c r="X190" s="46"/>
      <c r="Y190" s="46"/>
      <c r="Z190" s="46"/>
      <c r="AA190" s="46"/>
      <c r="AB190" s="46"/>
      <c r="AC190" s="46"/>
      <c r="AD190" s="46"/>
      <c r="AE190" s="43"/>
      <c r="AF190" s="43"/>
      <c r="AG190" s="43"/>
      <c r="AH190" s="43"/>
      <c r="AI190" s="43"/>
      <c r="AJ190" s="43"/>
      <c r="AK190" s="43"/>
      <c r="AL190" s="43"/>
      <c r="AM190" s="46"/>
      <c r="AN190" s="46"/>
      <c r="AO190" s="46"/>
      <c r="AP190" s="46"/>
      <c r="AQ190" s="46"/>
      <c r="AR190" s="46"/>
      <c r="AS190" s="46"/>
      <c r="AT190" s="46"/>
      <c r="AU190" s="46"/>
      <c r="AV190" s="46"/>
      <c r="AW190" s="46"/>
      <c r="AX190" s="46"/>
      <c r="AY190" s="46"/>
      <c r="AZ190" s="46"/>
      <c r="BA190" s="46"/>
      <c r="BB190" s="46"/>
      <c r="BC190" s="86"/>
      <c r="BD190" s="46"/>
      <c r="BE190" s="46"/>
      <c r="BF190" s="46"/>
      <c r="BG190" s="46"/>
      <c r="BH190" s="46"/>
      <c r="BI190" s="46"/>
      <c r="BJ190" s="46"/>
      <c r="BK190" s="46"/>
      <c r="BL190" s="46"/>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108"/>
      <c r="CU190" s="108"/>
      <c r="CV190" s="108"/>
      <c r="CW190" s="108"/>
      <c r="CX190" s="108"/>
      <c r="CY190" s="108"/>
      <c r="CZ190" s="108"/>
      <c r="DA190" s="108"/>
      <c r="DB190" s="108"/>
      <c r="DC190" s="108"/>
      <c r="DD190" s="108"/>
      <c r="DE190" s="108"/>
      <c r="DF190" s="108"/>
      <c r="DG190" s="108"/>
      <c r="DH190" s="108"/>
      <c r="DI190" s="108"/>
      <c r="DJ190" s="108"/>
      <c r="DK190" s="108"/>
      <c r="DL190" s="108"/>
      <c r="DM190" s="108"/>
      <c r="DN190" s="108"/>
      <c r="DO190" s="108"/>
      <c r="DP190" s="108"/>
      <c r="DQ190" s="108"/>
      <c r="DR190" s="108"/>
      <c r="DS190" s="108"/>
      <c r="DT190" s="108"/>
      <c r="DU190" s="108"/>
      <c r="DV190" s="108"/>
      <c r="DW190" s="108"/>
      <c r="DX190" s="108"/>
      <c r="DY190" s="108"/>
      <c r="DZ190" s="108"/>
      <c r="EA190" s="108"/>
      <c r="EB190" s="108"/>
      <c r="EC190" s="108"/>
      <c r="ED190" s="108"/>
      <c r="EE190" s="108"/>
      <c r="EF190" s="108"/>
      <c r="EG190" s="108"/>
      <c r="EH190" s="108"/>
      <c r="EI190" s="108"/>
      <c r="EJ190" s="108"/>
      <c r="EK190" s="108"/>
      <c r="EL190" s="108"/>
      <c r="EM190" s="108"/>
      <c r="EN190" s="108"/>
      <c r="EO190" s="108"/>
      <c r="EP190" s="108"/>
      <c r="EQ190" s="108"/>
      <c r="ER190" s="108"/>
      <c r="ES190" s="108"/>
      <c r="ET190" s="108"/>
      <c r="EU190" s="108"/>
      <c r="EV190" s="108"/>
      <c r="EW190" s="108"/>
      <c r="EX190" s="108"/>
      <c r="EY190" s="108"/>
      <c r="EZ190" s="108"/>
      <c r="FA190" s="108"/>
      <c r="FB190" s="108"/>
      <c r="FC190" s="108"/>
      <c r="FD190" s="108"/>
      <c r="FE190" s="108"/>
      <c r="FF190" s="108"/>
      <c r="FG190" s="108"/>
      <c r="FH190" s="108"/>
      <c r="FI190" s="108"/>
      <c r="FJ190" s="108"/>
      <c r="FK190" s="108"/>
      <c r="FL190" s="108"/>
      <c r="FM190" s="108"/>
      <c r="FN190" s="108"/>
      <c r="FO190" s="108"/>
      <c r="FP190" s="108"/>
      <c r="FQ190" s="108"/>
      <c r="FR190" s="108"/>
      <c r="FS190" s="108"/>
      <c r="FT190" s="108"/>
      <c r="FU190" s="108"/>
    </row>
    <row r="191" spans="4:177" s="2" customFormat="1" ht="15">
      <c r="D191" s="6"/>
      <c r="E191" s="6"/>
      <c r="F191" s="6"/>
      <c r="G191" s="6"/>
      <c r="H191" s="6"/>
      <c r="L191" s="47"/>
      <c r="M191" s="47"/>
      <c r="N191" s="236"/>
      <c r="O191" s="46"/>
      <c r="P191" s="46"/>
      <c r="Q191" s="46"/>
      <c r="R191" s="46"/>
      <c r="S191" s="46"/>
      <c r="T191" s="46"/>
      <c r="U191" s="46"/>
      <c r="V191" s="46"/>
      <c r="W191" s="46"/>
      <c r="X191" s="46"/>
      <c r="Y191" s="46"/>
      <c r="Z191" s="46"/>
      <c r="AA191" s="46"/>
      <c r="AB191" s="46"/>
      <c r="AC191" s="46"/>
      <c r="AD191" s="46"/>
      <c r="AE191" s="43"/>
      <c r="AF191" s="43"/>
      <c r="AG191" s="43"/>
      <c r="AH191" s="43"/>
      <c r="AI191" s="43"/>
      <c r="AJ191" s="43"/>
      <c r="AK191" s="43"/>
      <c r="AL191" s="43"/>
      <c r="AM191" s="46"/>
      <c r="AN191" s="46"/>
      <c r="AO191" s="46"/>
      <c r="AP191" s="46"/>
      <c r="AQ191" s="46"/>
      <c r="AR191" s="46"/>
      <c r="AS191" s="46"/>
      <c r="AT191" s="46"/>
      <c r="AU191" s="46"/>
      <c r="AV191" s="46"/>
      <c r="AW191" s="46"/>
      <c r="AX191" s="46"/>
      <c r="AY191" s="46"/>
      <c r="AZ191" s="46"/>
      <c r="BA191" s="46"/>
      <c r="BB191" s="46"/>
      <c r="BC191" s="86"/>
      <c r="BD191" s="46"/>
      <c r="BE191" s="46"/>
      <c r="BF191" s="46"/>
      <c r="BG191" s="46"/>
      <c r="BH191" s="46"/>
      <c r="BI191" s="46"/>
      <c r="BJ191" s="46"/>
      <c r="BK191" s="46"/>
      <c r="BL191" s="46"/>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108"/>
      <c r="CU191" s="108"/>
      <c r="CV191" s="108"/>
      <c r="CW191" s="108"/>
      <c r="CX191" s="108"/>
      <c r="CY191" s="108"/>
      <c r="CZ191" s="108"/>
      <c r="DA191" s="108"/>
      <c r="DB191" s="108"/>
      <c r="DC191" s="108"/>
      <c r="DD191" s="108"/>
      <c r="DE191" s="108"/>
      <c r="DF191" s="108"/>
      <c r="DG191" s="108"/>
      <c r="DH191" s="108"/>
      <c r="DI191" s="108"/>
      <c r="DJ191" s="108"/>
      <c r="DK191" s="108"/>
      <c r="DL191" s="108"/>
      <c r="DM191" s="108"/>
      <c r="DN191" s="108"/>
      <c r="DO191" s="108"/>
      <c r="DP191" s="108"/>
      <c r="DQ191" s="108"/>
      <c r="DR191" s="108"/>
      <c r="DS191" s="108"/>
      <c r="DT191" s="108"/>
      <c r="DU191" s="108"/>
      <c r="DV191" s="108"/>
      <c r="DW191" s="108"/>
      <c r="DX191" s="108"/>
      <c r="DY191" s="108"/>
      <c r="DZ191" s="108"/>
      <c r="EA191" s="108"/>
      <c r="EB191" s="108"/>
      <c r="EC191" s="108"/>
      <c r="ED191" s="108"/>
      <c r="EE191" s="108"/>
      <c r="EF191" s="108"/>
      <c r="EG191" s="108"/>
      <c r="EH191" s="108"/>
      <c r="EI191" s="108"/>
      <c r="EJ191" s="108"/>
      <c r="EK191" s="108"/>
      <c r="EL191" s="108"/>
      <c r="EM191" s="108"/>
      <c r="EN191" s="108"/>
      <c r="EO191" s="108"/>
      <c r="EP191" s="108"/>
      <c r="EQ191" s="108"/>
      <c r="ER191" s="108"/>
      <c r="ES191" s="108"/>
      <c r="ET191" s="108"/>
      <c r="EU191" s="108"/>
      <c r="EV191" s="108"/>
      <c r="EW191" s="108"/>
      <c r="EX191" s="108"/>
      <c r="EY191" s="108"/>
      <c r="EZ191" s="108"/>
      <c r="FA191" s="108"/>
      <c r="FB191" s="108"/>
      <c r="FC191" s="108"/>
      <c r="FD191" s="108"/>
      <c r="FE191" s="108"/>
      <c r="FF191" s="108"/>
      <c r="FG191" s="108"/>
      <c r="FH191" s="108"/>
      <c r="FI191" s="108"/>
      <c r="FJ191" s="108"/>
      <c r="FK191" s="108"/>
      <c r="FL191" s="108"/>
      <c r="FM191" s="108"/>
      <c r="FN191" s="108"/>
      <c r="FO191" s="108"/>
      <c r="FP191" s="108"/>
      <c r="FQ191" s="108"/>
      <c r="FR191" s="108"/>
      <c r="FS191" s="108"/>
      <c r="FT191" s="108"/>
      <c r="FU191" s="108"/>
    </row>
    <row r="192" spans="4:177" s="2" customFormat="1" ht="15">
      <c r="D192" s="6"/>
      <c r="E192" s="6"/>
      <c r="F192" s="6"/>
      <c r="G192" s="6"/>
      <c r="H192" s="6"/>
      <c r="L192" s="47"/>
      <c r="M192" s="47"/>
      <c r="N192" s="236"/>
      <c r="O192" s="46"/>
      <c r="P192" s="46"/>
      <c r="Q192" s="46"/>
      <c r="R192" s="46"/>
      <c r="S192" s="46"/>
      <c r="T192" s="46"/>
      <c r="U192" s="46"/>
      <c r="V192" s="46"/>
      <c r="W192" s="46"/>
      <c r="X192" s="46"/>
      <c r="Y192" s="46"/>
      <c r="Z192" s="46"/>
      <c r="AA192" s="46"/>
      <c r="AB192" s="46"/>
      <c r="AC192" s="46"/>
      <c r="AD192" s="46"/>
      <c r="AE192" s="43"/>
      <c r="AF192" s="43"/>
      <c r="AG192" s="43"/>
      <c r="AH192" s="43"/>
      <c r="AI192" s="43"/>
      <c r="AJ192" s="43"/>
      <c r="AK192" s="43"/>
      <c r="AL192" s="43"/>
      <c r="AM192" s="46"/>
      <c r="AN192" s="46"/>
      <c r="AO192" s="46"/>
      <c r="AP192" s="46"/>
      <c r="AQ192" s="46"/>
      <c r="AR192" s="46"/>
      <c r="AS192" s="46"/>
      <c r="AT192" s="46"/>
      <c r="AU192" s="46"/>
      <c r="AV192" s="46"/>
      <c r="AW192" s="46"/>
      <c r="AX192" s="46"/>
      <c r="AY192" s="46"/>
      <c r="AZ192" s="46"/>
      <c r="BA192" s="46"/>
      <c r="BB192" s="46"/>
      <c r="BC192" s="86"/>
      <c r="BD192" s="46"/>
      <c r="BE192" s="46"/>
      <c r="BF192" s="46"/>
      <c r="BG192" s="46"/>
      <c r="BH192" s="46"/>
      <c r="BI192" s="46"/>
      <c r="BJ192" s="46"/>
      <c r="BK192" s="46"/>
      <c r="BL192" s="46"/>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108"/>
      <c r="CU192" s="108"/>
      <c r="CV192" s="108"/>
      <c r="CW192" s="108"/>
      <c r="CX192" s="108"/>
      <c r="CY192" s="108"/>
      <c r="CZ192" s="108"/>
      <c r="DA192" s="108"/>
      <c r="DB192" s="108"/>
      <c r="DC192" s="108"/>
      <c r="DD192" s="108"/>
      <c r="DE192" s="108"/>
      <c r="DF192" s="108"/>
      <c r="DG192" s="108"/>
      <c r="DH192" s="108"/>
      <c r="DI192" s="108"/>
      <c r="DJ192" s="108"/>
      <c r="DK192" s="108"/>
      <c r="DL192" s="108"/>
      <c r="DM192" s="108"/>
      <c r="DN192" s="108"/>
      <c r="DO192" s="108"/>
      <c r="DP192" s="108"/>
      <c r="DQ192" s="108"/>
      <c r="DR192" s="108"/>
      <c r="DS192" s="108"/>
      <c r="DT192" s="108"/>
      <c r="DU192" s="108"/>
      <c r="DV192" s="108"/>
      <c r="DW192" s="108"/>
      <c r="DX192" s="108"/>
      <c r="DY192" s="108"/>
      <c r="DZ192" s="108"/>
      <c r="EA192" s="108"/>
      <c r="EB192" s="108"/>
      <c r="EC192" s="108"/>
      <c r="ED192" s="108"/>
      <c r="EE192" s="108"/>
      <c r="EF192" s="108"/>
      <c r="EG192" s="108"/>
      <c r="EH192" s="108"/>
      <c r="EI192" s="108"/>
      <c r="EJ192" s="108"/>
      <c r="EK192" s="108"/>
      <c r="EL192" s="108"/>
      <c r="EM192" s="108"/>
      <c r="EN192" s="108"/>
      <c r="EO192" s="108"/>
      <c r="EP192" s="108"/>
      <c r="EQ192" s="108"/>
      <c r="ER192" s="108"/>
      <c r="ES192" s="108"/>
      <c r="ET192" s="108"/>
      <c r="EU192" s="108"/>
      <c r="EV192" s="108"/>
      <c r="EW192" s="108"/>
      <c r="EX192" s="108"/>
      <c r="EY192" s="108"/>
      <c r="EZ192" s="108"/>
      <c r="FA192" s="108"/>
      <c r="FB192" s="108"/>
      <c r="FC192" s="108"/>
      <c r="FD192" s="108"/>
      <c r="FE192" s="108"/>
      <c r="FF192" s="108"/>
      <c r="FG192" s="108"/>
      <c r="FH192" s="108"/>
      <c r="FI192" s="108"/>
      <c r="FJ192" s="108"/>
      <c r="FK192" s="108"/>
      <c r="FL192" s="108"/>
      <c r="FM192" s="108"/>
      <c r="FN192" s="108"/>
      <c r="FO192" s="108"/>
      <c r="FP192" s="108"/>
      <c r="FQ192" s="108"/>
      <c r="FR192" s="108"/>
      <c r="FS192" s="108"/>
      <c r="FT192" s="108"/>
      <c r="FU192" s="108"/>
    </row>
    <row r="193" spans="4:177" s="2" customFormat="1" ht="15">
      <c r="D193" s="6"/>
      <c r="E193" s="6"/>
      <c r="F193" s="6"/>
      <c r="G193" s="6"/>
      <c r="H193" s="6"/>
      <c r="L193" s="47"/>
      <c r="M193" s="47"/>
      <c r="N193" s="236"/>
      <c r="O193" s="46"/>
      <c r="P193" s="46"/>
      <c r="Q193" s="46"/>
      <c r="R193" s="46"/>
      <c r="S193" s="46"/>
      <c r="T193" s="46"/>
      <c r="U193" s="46"/>
      <c r="V193" s="46"/>
      <c r="W193" s="46"/>
      <c r="X193" s="46"/>
      <c r="Y193" s="46"/>
      <c r="Z193" s="46"/>
      <c r="AA193" s="46"/>
      <c r="AB193" s="46"/>
      <c r="AC193" s="46"/>
      <c r="AD193" s="46"/>
      <c r="AE193" s="43"/>
      <c r="AF193" s="43"/>
      <c r="AG193" s="43"/>
      <c r="AH193" s="43"/>
      <c r="AI193" s="43"/>
      <c r="AJ193" s="43"/>
      <c r="AK193" s="43"/>
      <c r="AL193" s="43"/>
      <c r="AM193" s="46"/>
      <c r="AN193" s="46"/>
      <c r="AO193" s="46"/>
      <c r="AP193" s="46"/>
      <c r="AQ193" s="46"/>
      <c r="AR193" s="46"/>
      <c r="AS193" s="46"/>
      <c r="AT193" s="46"/>
      <c r="AU193" s="46"/>
      <c r="AV193" s="46"/>
      <c r="AW193" s="46"/>
      <c r="AX193" s="46"/>
      <c r="AY193" s="46"/>
      <c r="AZ193" s="46"/>
      <c r="BA193" s="46"/>
      <c r="BB193" s="46"/>
      <c r="BC193" s="86"/>
      <c r="BD193" s="46"/>
      <c r="BE193" s="46"/>
      <c r="BF193" s="46"/>
      <c r="BG193" s="46"/>
      <c r="BH193" s="46"/>
      <c r="BI193" s="46"/>
      <c r="BJ193" s="46"/>
      <c r="BK193" s="46"/>
      <c r="BL193" s="46"/>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108"/>
      <c r="CU193" s="108"/>
      <c r="CV193" s="108"/>
      <c r="CW193" s="108"/>
      <c r="CX193" s="108"/>
      <c r="CY193" s="108"/>
      <c r="CZ193" s="108"/>
      <c r="DA193" s="108"/>
      <c r="DB193" s="108"/>
      <c r="DC193" s="108"/>
      <c r="DD193" s="108"/>
      <c r="DE193" s="108"/>
      <c r="DF193" s="108"/>
      <c r="DG193" s="108"/>
      <c r="DH193" s="108"/>
      <c r="DI193" s="108"/>
      <c r="DJ193" s="108"/>
      <c r="DK193" s="108"/>
      <c r="DL193" s="108"/>
      <c r="DM193" s="108"/>
      <c r="DN193" s="108"/>
      <c r="DO193" s="108"/>
      <c r="DP193" s="108"/>
      <c r="DQ193" s="108"/>
      <c r="DR193" s="108"/>
      <c r="DS193" s="108"/>
      <c r="DT193" s="108"/>
      <c r="DU193" s="108"/>
      <c r="DV193" s="108"/>
      <c r="DW193" s="108"/>
      <c r="DX193" s="108"/>
      <c r="DY193" s="108"/>
      <c r="DZ193" s="108"/>
      <c r="EA193" s="108"/>
      <c r="EB193" s="108"/>
      <c r="EC193" s="108"/>
      <c r="ED193" s="108"/>
      <c r="EE193" s="108"/>
      <c r="EF193" s="108"/>
      <c r="EG193" s="108"/>
      <c r="EH193" s="108"/>
      <c r="EI193" s="108"/>
      <c r="EJ193" s="108"/>
      <c r="EK193" s="108"/>
      <c r="EL193" s="108"/>
      <c r="EM193" s="108"/>
      <c r="EN193" s="108"/>
      <c r="EO193" s="108"/>
      <c r="EP193" s="108"/>
      <c r="EQ193" s="108"/>
      <c r="ER193" s="108"/>
      <c r="ES193" s="108"/>
      <c r="ET193" s="108"/>
      <c r="EU193" s="108"/>
      <c r="EV193" s="108"/>
      <c r="EW193" s="108"/>
      <c r="EX193" s="108"/>
      <c r="EY193" s="108"/>
      <c r="EZ193" s="108"/>
      <c r="FA193" s="108"/>
      <c r="FB193" s="108"/>
      <c r="FC193" s="108"/>
      <c r="FD193" s="108"/>
      <c r="FE193" s="108"/>
      <c r="FF193" s="108"/>
      <c r="FG193" s="108"/>
      <c r="FH193" s="108"/>
      <c r="FI193" s="108"/>
      <c r="FJ193" s="108"/>
      <c r="FK193" s="108"/>
      <c r="FL193" s="108"/>
      <c r="FM193" s="108"/>
      <c r="FN193" s="108"/>
      <c r="FO193" s="108"/>
      <c r="FP193" s="108"/>
      <c r="FQ193" s="108"/>
      <c r="FR193" s="108"/>
      <c r="FS193" s="108"/>
      <c r="FT193" s="108"/>
      <c r="FU193" s="108"/>
    </row>
    <row r="194" spans="4:177" s="2" customFormat="1" ht="15">
      <c r="D194" s="6"/>
      <c r="E194" s="6"/>
      <c r="F194" s="6"/>
      <c r="G194" s="6"/>
      <c r="H194" s="6"/>
      <c r="L194" s="47"/>
      <c r="M194" s="47"/>
      <c r="N194" s="236"/>
      <c r="O194" s="46"/>
      <c r="P194" s="46"/>
      <c r="Q194" s="46"/>
      <c r="R194" s="46"/>
      <c r="S194" s="46"/>
      <c r="T194" s="46"/>
      <c r="U194" s="46"/>
      <c r="V194" s="46"/>
      <c r="W194" s="46"/>
      <c r="X194" s="46"/>
      <c r="Y194" s="46"/>
      <c r="Z194" s="46"/>
      <c r="AA194" s="46"/>
      <c r="AB194" s="46"/>
      <c r="AC194" s="46"/>
      <c r="AD194" s="46"/>
      <c r="AE194" s="43"/>
      <c r="AF194" s="43"/>
      <c r="AG194" s="43"/>
      <c r="AH194" s="43"/>
      <c r="AI194" s="43"/>
      <c r="AJ194" s="43"/>
      <c r="AK194" s="43"/>
      <c r="AL194" s="43"/>
      <c r="AM194" s="46"/>
      <c r="AN194" s="46"/>
      <c r="AO194" s="46"/>
      <c r="AP194" s="46"/>
      <c r="AQ194" s="46"/>
      <c r="AR194" s="46"/>
      <c r="AS194" s="46"/>
      <c r="AT194" s="46"/>
      <c r="AU194" s="46"/>
      <c r="AV194" s="46"/>
      <c r="AW194" s="46"/>
      <c r="AX194" s="46"/>
      <c r="AY194" s="46"/>
      <c r="AZ194" s="46"/>
      <c r="BA194" s="46"/>
      <c r="BB194" s="46"/>
      <c r="BC194" s="86"/>
      <c r="BD194" s="46"/>
      <c r="BE194" s="46"/>
      <c r="BF194" s="46"/>
      <c r="BG194" s="46"/>
      <c r="BH194" s="46"/>
      <c r="BI194" s="46"/>
      <c r="BJ194" s="46"/>
      <c r="BK194" s="46"/>
      <c r="BL194" s="46"/>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108"/>
      <c r="CU194" s="108"/>
      <c r="CV194" s="108"/>
      <c r="CW194" s="108"/>
      <c r="CX194" s="108"/>
      <c r="CY194" s="108"/>
      <c r="CZ194" s="108"/>
      <c r="DA194" s="108"/>
      <c r="DB194" s="108"/>
      <c r="DC194" s="108"/>
      <c r="DD194" s="108"/>
      <c r="DE194" s="108"/>
      <c r="DF194" s="108"/>
      <c r="DG194" s="108"/>
      <c r="DH194" s="108"/>
      <c r="DI194" s="108"/>
      <c r="DJ194" s="108"/>
      <c r="DK194" s="108"/>
      <c r="DL194" s="108"/>
      <c r="DM194" s="108"/>
      <c r="DN194" s="108"/>
      <c r="DO194" s="108"/>
      <c r="DP194" s="108"/>
      <c r="DQ194" s="108"/>
      <c r="DR194" s="108"/>
      <c r="DS194" s="108"/>
      <c r="DT194" s="108"/>
      <c r="DU194" s="108"/>
      <c r="DV194" s="108"/>
      <c r="DW194" s="108"/>
      <c r="DX194" s="108"/>
      <c r="DY194" s="108"/>
      <c r="DZ194" s="108"/>
      <c r="EA194" s="108"/>
      <c r="EB194" s="108"/>
      <c r="EC194" s="108"/>
      <c r="ED194" s="108"/>
      <c r="EE194" s="108"/>
      <c r="EF194" s="108"/>
      <c r="EG194" s="108"/>
      <c r="EH194" s="108"/>
      <c r="EI194" s="108"/>
      <c r="EJ194" s="108"/>
      <c r="EK194" s="108"/>
      <c r="EL194" s="108"/>
      <c r="EM194" s="108"/>
      <c r="EN194" s="108"/>
      <c r="EO194" s="108"/>
      <c r="EP194" s="108"/>
      <c r="EQ194" s="108"/>
      <c r="ER194" s="108"/>
      <c r="ES194" s="108"/>
      <c r="ET194" s="108"/>
      <c r="EU194" s="108"/>
      <c r="EV194" s="108"/>
      <c r="EW194" s="108"/>
      <c r="EX194" s="108"/>
      <c r="EY194" s="108"/>
      <c r="EZ194" s="108"/>
      <c r="FA194" s="108"/>
      <c r="FB194" s="108"/>
      <c r="FC194" s="108"/>
      <c r="FD194" s="108"/>
      <c r="FE194" s="108"/>
      <c r="FF194" s="108"/>
      <c r="FG194" s="108"/>
      <c r="FH194" s="108"/>
      <c r="FI194" s="108"/>
      <c r="FJ194" s="108"/>
      <c r="FK194" s="108"/>
      <c r="FL194" s="108"/>
      <c r="FM194" s="108"/>
      <c r="FN194" s="108"/>
      <c r="FO194" s="108"/>
      <c r="FP194" s="108"/>
      <c r="FQ194" s="108"/>
      <c r="FR194" s="108"/>
      <c r="FS194" s="108"/>
      <c r="FT194" s="108"/>
      <c r="FU194" s="108"/>
    </row>
    <row r="195" spans="4:177" s="2" customFormat="1" ht="15">
      <c r="D195" s="6"/>
      <c r="E195" s="6"/>
      <c r="F195" s="6"/>
      <c r="G195" s="6"/>
      <c r="H195" s="6"/>
      <c r="L195" s="47"/>
      <c r="M195" s="47"/>
      <c r="N195" s="236"/>
      <c r="O195" s="46"/>
      <c r="P195" s="46"/>
      <c r="Q195" s="46"/>
      <c r="R195" s="46"/>
      <c r="S195" s="46"/>
      <c r="T195" s="46"/>
      <c r="U195" s="46"/>
      <c r="V195" s="46"/>
      <c r="W195" s="46"/>
      <c r="X195" s="46"/>
      <c r="Y195" s="46"/>
      <c r="Z195" s="46"/>
      <c r="AA195" s="46"/>
      <c r="AB195" s="46"/>
      <c r="AC195" s="46"/>
      <c r="AD195" s="46"/>
      <c r="AE195" s="43"/>
      <c r="AF195" s="43"/>
      <c r="AG195" s="43"/>
      <c r="AH195" s="43"/>
      <c r="AI195" s="43"/>
      <c r="AJ195" s="43"/>
      <c r="AK195" s="43"/>
      <c r="AL195" s="43"/>
      <c r="AM195" s="46"/>
      <c r="AN195" s="46"/>
      <c r="AO195" s="46"/>
      <c r="AP195" s="46"/>
      <c r="AQ195" s="46"/>
      <c r="AR195" s="46"/>
      <c r="AS195" s="46"/>
      <c r="AT195" s="46"/>
      <c r="AU195" s="46"/>
      <c r="AV195" s="46"/>
      <c r="AW195" s="46"/>
      <c r="AX195" s="46"/>
      <c r="AY195" s="46"/>
      <c r="AZ195" s="46"/>
      <c r="BA195" s="46"/>
      <c r="BB195" s="46"/>
      <c r="BC195" s="86"/>
      <c r="BD195" s="46"/>
      <c r="BE195" s="46"/>
      <c r="BF195" s="46"/>
      <c r="BG195" s="46"/>
      <c r="BH195" s="46"/>
      <c r="BI195" s="46"/>
      <c r="BJ195" s="46"/>
      <c r="BK195" s="46"/>
      <c r="BL195" s="46"/>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108"/>
      <c r="CU195" s="108"/>
      <c r="CV195" s="108"/>
      <c r="CW195" s="108"/>
      <c r="CX195" s="108"/>
      <c r="CY195" s="108"/>
      <c r="CZ195" s="108"/>
      <c r="DA195" s="108"/>
      <c r="DB195" s="108"/>
      <c r="DC195" s="108"/>
      <c r="DD195" s="108"/>
      <c r="DE195" s="108"/>
      <c r="DF195" s="108"/>
      <c r="DG195" s="108"/>
      <c r="DH195" s="108"/>
      <c r="DI195" s="108"/>
      <c r="DJ195" s="108"/>
      <c r="DK195" s="108"/>
      <c r="DL195" s="108"/>
      <c r="DM195" s="108"/>
      <c r="DN195" s="108"/>
      <c r="DO195" s="108"/>
      <c r="DP195" s="108"/>
      <c r="DQ195" s="108"/>
      <c r="DR195" s="108"/>
      <c r="DS195" s="108"/>
      <c r="DT195" s="108"/>
      <c r="DU195" s="108"/>
      <c r="DV195" s="108"/>
      <c r="DW195" s="108"/>
      <c r="DX195" s="108"/>
      <c r="DY195" s="108"/>
      <c r="DZ195" s="108"/>
      <c r="EA195" s="108"/>
      <c r="EB195" s="108"/>
      <c r="EC195" s="108"/>
      <c r="ED195" s="108"/>
      <c r="EE195" s="108"/>
      <c r="EF195" s="108"/>
      <c r="EG195" s="108"/>
      <c r="EH195" s="108"/>
      <c r="EI195" s="108"/>
      <c r="EJ195" s="108"/>
      <c r="EK195" s="108"/>
      <c r="EL195" s="108"/>
      <c r="EM195" s="108"/>
      <c r="EN195" s="108"/>
      <c r="EO195" s="108"/>
      <c r="EP195" s="108"/>
      <c r="EQ195" s="108"/>
      <c r="ER195" s="108"/>
      <c r="ES195" s="108"/>
      <c r="ET195" s="108"/>
      <c r="EU195" s="108"/>
      <c r="EV195" s="108"/>
      <c r="EW195" s="108"/>
      <c r="EX195" s="108"/>
      <c r="EY195" s="108"/>
      <c r="EZ195" s="108"/>
      <c r="FA195" s="108"/>
      <c r="FB195" s="108"/>
      <c r="FC195" s="108"/>
      <c r="FD195" s="108"/>
      <c r="FE195" s="108"/>
      <c r="FF195" s="108"/>
      <c r="FG195" s="108"/>
      <c r="FH195" s="108"/>
      <c r="FI195" s="108"/>
      <c r="FJ195" s="108"/>
      <c r="FK195" s="108"/>
      <c r="FL195" s="108"/>
      <c r="FM195" s="108"/>
      <c r="FN195" s="108"/>
      <c r="FO195" s="108"/>
      <c r="FP195" s="108"/>
      <c r="FQ195" s="108"/>
      <c r="FR195" s="108"/>
      <c r="FS195" s="108"/>
      <c r="FT195" s="108"/>
      <c r="FU195" s="108"/>
    </row>
    <row r="196" spans="4:177" s="2" customFormat="1" ht="15">
      <c r="D196" s="6"/>
      <c r="E196" s="6"/>
      <c r="F196" s="6"/>
      <c r="G196" s="6"/>
      <c r="H196" s="6"/>
      <c r="L196" s="47"/>
      <c r="M196" s="47"/>
      <c r="N196" s="236"/>
      <c r="O196" s="46"/>
      <c r="P196" s="46"/>
      <c r="Q196" s="46"/>
      <c r="R196" s="46"/>
      <c r="S196" s="46"/>
      <c r="T196" s="46"/>
      <c r="U196" s="46"/>
      <c r="V196" s="46"/>
      <c r="W196" s="46"/>
      <c r="X196" s="46"/>
      <c r="Y196" s="46"/>
      <c r="Z196" s="46"/>
      <c r="AA196" s="46"/>
      <c r="AB196" s="46"/>
      <c r="AC196" s="46"/>
      <c r="AD196" s="46"/>
      <c r="AE196" s="43"/>
      <c r="AF196" s="43"/>
      <c r="AG196" s="43"/>
      <c r="AH196" s="43"/>
      <c r="AI196" s="43"/>
      <c r="AJ196" s="43"/>
      <c r="AK196" s="43"/>
      <c r="AL196" s="43"/>
      <c r="AM196" s="46"/>
      <c r="AN196" s="46"/>
      <c r="AO196" s="46"/>
      <c r="AP196" s="46"/>
      <c r="AQ196" s="46"/>
      <c r="AR196" s="46"/>
      <c r="AS196" s="46"/>
      <c r="AT196" s="46"/>
      <c r="AU196" s="46"/>
      <c r="AV196" s="46"/>
      <c r="AW196" s="46"/>
      <c r="AX196" s="46"/>
      <c r="AY196" s="46"/>
      <c r="AZ196" s="46"/>
      <c r="BA196" s="46"/>
      <c r="BB196" s="46"/>
      <c r="BC196" s="86"/>
      <c r="BD196" s="46"/>
      <c r="BE196" s="46"/>
      <c r="BF196" s="46"/>
      <c r="BG196" s="46"/>
      <c r="BH196" s="46"/>
      <c r="BI196" s="46"/>
      <c r="BJ196" s="46"/>
      <c r="BK196" s="46"/>
      <c r="BL196" s="46"/>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108"/>
      <c r="CU196" s="108"/>
      <c r="CV196" s="108"/>
      <c r="CW196" s="108"/>
      <c r="CX196" s="108"/>
      <c r="CY196" s="108"/>
      <c r="CZ196" s="108"/>
      <c r="DA196" s="108"/>
      <c r="DB196" s="108"/>
      <c r="DC196" s="108"/>
      <c r="DD196" s="108"/>
      <c r="DE196" s="108"/>
      <c r="DF196" s="108"/>
      <c r="DG196" s="108"/>
      <c r="DH196" s="108"/>
      <c r="DI196" s="108"/>
      <c r="DJ196" s="108"/>
      <c r="DK196" s="108"/>
      <c r="DL196" s="108"/>
      <c r="DM196" s="108"/>
      <c r="DN196" s="108"/>
      <c r="DO196" s="108"/>
      <c r="DP196" s="108"/>
      <c r="DQ196" s="108"/>
      <c r="DR196" s="108"/>
      <c r="DS196" s="108"/>
      <c r="DT196" s="108"/>
      <c r="DU196" s="108"/>
      <c r="DV196" s="108"/>
      <c r="DW196" s="108"/>
      <c r="DX196" s="108"/>
      <c r="DY196" s="108"/>
      <c r="DZ196" s="108"/>
      <c r="EA196" s="108"/>
      <c r="EB196" s="108"/>
      <c r="EC196" s="108"/>
      <c r="ED196" s="108"/>
      <c r="EE196" s="108"/>
      <c r="EF196" s="108"/>
      <c r="EG196" s="108"/>
      <c r="EH196" s="108"/>
      <c r="EI196" s="108"/>
      <c r="EJ196" s="108"/>
      <c r="EK196" s="108"/>
      <c r="EL196" s="108"/>
      <c r="EM196" s="108"/>
      <c r="EN196" s="108"/>
      <c r="EO196" s="108"/>
      <c r="EP196" s="108"/>
      <c r="EQ196" s="108"/>
      <c r="ER196" s="108"/>
      <c r="ES196" s="108"/>
      <c r="ET196" s="108"/>
      <c r="EU196" s="108"/>
      <c r="EV196" s="108"/>
      <c r="EW196" s="108"/>
      <c r="EX196" s="108"/>
      <c r="EY196" s="108"/>
      <c r="EZ196" s="108"/>
      <c r="FA196" s="108"/>
      <c r="FB196" s="108"/>
      <c r="FC196" s="108"/>
      <c r="FD196" s="108"/>
      <c r="FE196" s="108"/>
      <c r="FF196" s="108"/>
      <c r="FG196" s="108"/>
      <c r="FH196" s="108"/>
      <c r="FI196" s="108"/>
      <c r="FJ196" s="108"/>
      <c r="FK196" s="108"/>
      <c r="FL196" s="108"/>
      <c r="FM196" s="108"/>
      <c r="FN196" s="108"/>
      <c r="FO196" s="108"/>
      <c r="FP196" s="108"/>
      <c r="FQ196" s="108"/>
      <c r="FR196" s="108"/>
      <c r="FS196" s="108"/>
      <c r="FT196" s="108"/>
      <c r="FU196" s="108"/>
    </row>
    <row r="197" spans="4:177" s="2" customFormat="1" ht="15">
      <c r="D197" s="6"/>
      <c r="E197" s="6"/>
      <c r="F197" s="6"/>
      <c r="G197" s="6"/>
      <c r="H197" s="6"/>
      <c r="L197" s="47"/>
      <c r="M197" s="47"/>
      <c r="N197" s="236"/>
      <c r="O197" s="46"/>
      <c r="P197" s="46"/>
      <c r="Q197" s="46"/>
      <c r="R197" s="46"/>
      <c r="S197" s="46"/>
      <c r="T197" s="46"/>
      <c r="U197" s="46"/>
      <c r="V197" s="46"/>
      <c r="W197" s="46"/>
      <c r="X197" s="46"/>
      <c r="Y197" s="46"/>
      <c r="Z197" s="46"/>
      <c r="AA197" s="46"/>
      <c r="AB197" s="46"/>
      <c r="AC197" s="46"/>
      <c r="AD197" s="46"/>
      <c r="AE197" s="43"/>
      <c r="AF197" s="43"/>
      <c r="AG197" s="43"/>
      <c r="AH197" s="43"/>
      <c r="AI197" s="43"/>
      <c r="AJ197" s="43"/>
      <c r="AK197" s="43"/>
      <c r="AL197" s="43"/>
      <c r="AM197" s="46"/>
      <c r="AN197" s="46"/>
      <c r="AO197" s="46"/>
      <c r="AP197" s="46"/>
      <c r="AQ197" s="46"/>
      <c r="AR197" s="46"/>
      <c r="AS197" s="46"/>
      <c r="AT197" s="46"/>
      <c r="AU197" s="46"/>
      <c r="AV197" s="46"/>
      <c r="AW197" s="46"/>
      <c r="AX197" s="46"/>
      <c r="AY197" s="46"/>
      <c r="AZ197" s="46"/>
      <c r="BA197" s="46"/>
      <c r="BB197" s="46"/>
      <c r="BC197" s="86"/>
      <c r="BD197" s="46"/>
      <c r="BE197" s="46"/>
      <c r="BF197" s="46"/>
      <c r="BG197" s="46"/>
      <c r="BH197" s="46"/>
      <c r="BI197" s="46"/>
      <c r="BJ197" s="46"/>
      <c r="BK197" s="46"/>
      <c r="BL197" s="46"/>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108"/>
      <c r="CU197" s="108"/>
      <c r="CV197" s="108"/>
      <c r="CW197" s="108"/>
      <c r="CX197" s="108"/>
      <c r="CY197" s="108"/>
      <c r="CZ197" s="108"/>
      <c r="DA197" s="108"/>
      <c r="DB197" s="108"/>
      <c r="DC197" s="108"/>
      <c r="DD197" s="108"/>
      <c r="DE197" s="108"/>
      <c r="DF197" s="108"/>
      <c r="DG197" s="108"/>
      <c r="DH197" s="108"/>
      <c r="DI197" s="108"/>
      <c r="DJ197" s="108"/>
      <c r="DK197" s="108"/>
      <c r="DL197" s="108"/>
      <c r="DM197" s="108"/>
      <c r="DN197" s="108"/>
      <c r="DO197" s="108"/>
      <c r="DP197" s="108"/>
      <c r="DQ197" s="108"/>
      <c r="DR197" s="108"/>
      <c r="DS197" s="108"/>
      <c r="DT197" s="108"/>
      <c r="DU197" s="108"/>
      <c r="DV197" s="108"/>
      <c r="DW197" s="108"/>
      <c r="DX197" s="108"/>
      <c r="DY197" s="108"/>
      <c r="DZ197" s="108"/>
      <c r="EA197" s="108"/>
      <c r="EB197" s="108"/>
      <c r="EC197" s="108"/>
      <c r="ED197" s="108"/>
      <c r="EE197" s="108"/>
      <c r="EF197" s="108"/>
      <c r="EG197" s="108"/>
      <c r="EH197" s="108"/>
      <c r="EI197" s="108"/>
      <c r="EJ197" s="108"/>
      <c r="EK197" s="108"/>
      <c r="EL197" s="108"/>
      <c r="EM197" s="108"/>
      <c r="EN197" s="108"/>
      <c r="EO197" s="108"/>
      <c r="EP197" s="108"/>
      <c r="EQ197" s="108"/>
      <c r="ER197" s="108"/>
      <c r="ES197" s="108"/>
      <c r="ET197" s="108"/>
      <c r="EU197" s="108"/>
      <c r="EV197" s="108"/>
      <c r="EW197" s="108"/>
      <c r="EX197" s="108"/>
      <c r="EY197" s="108"/>
      <c r="EZ197" s="108"/>
      <c r="FA197" s="108"/>
      <c r="FB197" s="108"/>
      <c r="FC197" s="108"/>
      <c r="FD197" s="108"/>
      <c r="FE197" s="108"/>
      <c r="FF197" s="108"/>
      <c r="FG197" s="108"/>
      <c r="FH197" s="108"/>
      <c r="FI197" s="108"/>
      <c r="FJ197" s="108"/>
      <c r="FK197" s="108"/>
      <c r="FL197" s="108"/>
      <c r="FM197" s="108"/>
      <c r="FN197" s="108"/>
      <c r="FO197" s="108"/>
      <c r="FP197" s="108"/>
      <c r="FQ197" s="108"/>
      <c r="FR197" s="108"/>
      <c r="FS197" s="108"/>
      <c r="FT197" s="108"/>
      <c r="FU197" s="108"/>
    </row>
    <row r="198" spans="4:177" s="2" customFormat="1" ht="15">
      <c r="D198" s="6"/>
      <c r="E198" s="6"/>
      <c r="F198" s="6"/>
      <c r="G198" s="6"/>
      <c r="H198" s="6"/>
      <c r="L198" s="47"/>
      <c r="M198" s="47"/>
      <c r="N198" s="236"/>
      <c r="O198" s="46"/>
      <c r="P198" s="46"/>
      <c r="Q198" s="46"/>
      <c r="R198" s="46"/>
      <c r="S198" s="46"/>
      <c r="T198" s="46"/>
      <c r="U198" s="46"/>
      <c r="V198" s="46"/>
      <c r="W198" s="46"/>
      <c r="X198" s="46"/>
      <c r="Y198" s="46"/>
      <c r="Z198" s="46"/>
      <c r="AA198" s="46"/>
      <c r="AB198" s="46"/>
      <c r="AC198" s="46"/>
      <c r="AD198" s="46"/>
      <c r="AE198" s="43"/>
      <c r="AF198" s="43"/>
      <c r="AG198" s="43"/>
      <c r="AH198" s="43"/>
      <c r="AI198" s="43"/>
      <c r="AJ198" s="43"/>
      <c r="AK198" s="43"/>
      <c r="AL198" s="43"/>
      <c r="AM198" s="46"/>
      <c r="AN198" s="46"/>
      <c r="AO198" s="46"/>
      <c r="AP198" s="46"/>
      <c r="AQ198" s="46"/>
      <c r="AR198" s="46"/>
      <c r="AS198" s="46"/>
      <c r="AT198" s="46"/>
      <c r="AU198" s="46"/>
      <c r="AV198" s="46"/>
      <c r="AW198" s="46"/>
      <c r="AX198" s="46"/>
      <c r="AY198" s="46"/>
      <c r="AZ198" s="46"/>
      <c r="BA198" s="46"/>
      <c r="BB198" s="46"/>
      <c r="BC198" s="86"/>
      <c r="BD198" s="46"/>
      <c r="BE198" s="46"/>
      <c r="BF198" s="46"/>
      <c r="BG198" s="46"/>
      <c r="BH198" s="46"/>
      <c r="BI198" s="46"/>
      <c r="BJ198" s="46"/>
      <c r="BK198" s="46"/>
      <c r="BL198" s="46"/>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108"/>
      <c r="CU198" s="108"/>
      <c r="CV198" s="108"/>
      <c r="CW198" s="108"/>
      <c r="CX198" s="108"/>
      <c r="CY198" s="108"/>
      <c r="CZ198" s="108"/>
      <c r="DA198" s="108"/>
      <c r="DB198" s="108"/>
      <c r="DC198" s="108"/>
      <c r="DD198" s="108"/>
      <c r="DE198" s="108"/>
      <c r="DF198" s="108"/>
      <c r="DG198" s="108"/>
      <c r="DH198" s="108"/>
      <c r="DI198" s="108"/>
      <c r="DJ198" s="108"/>
      <c r="DK198" s="108"/>
      <c r="DL198" s="108"/>
      <c r="DM198" s="108"/>
      <c r="DN198" s="108"/>
      <c r="DO198" s="108"/>
      <c r="DP198" s="108"/>
      <c r="DQ198" s="108"/>
      <c r="DR198" s="108"/>
      <c r="DS198" s="108"/>
      <c r="DT198" s="108"/>
      <c r="DU198" s="108"/>
      <c r="DV198" s="108"/>
      <c r="DW198" s="108"/>
      <c r="DX198" s="108"/>
      <c r="DY198" s="108"/>
      <c r="DZ198" s="108"/>
      <c r="EA198" s="108"/>
      <c r="EB198" s="108"/>
      <c r="EC198" s="108"/>
      <c r="ED198" s="108"/>
      <c r="EE198" s="108"/>
      <c r="EF198" s="108"/>
      <c r="EG198" s="108"/>
      <c r="EH198" s="108"/>
      <c r="EI198" s="108"/>
      <c r="EJ198" s="108"/>
      <c r="EK198" s="108"/>
      <c r="EL198" s="108"/>
      <c r="EM198" s="108"/>
      <c r="EN198" s="108"/>
      <c r="EO198" s="108"/>
      <c r="EP198" s="108"/>
      <c r="EQ198" s="108"/>
      <c r="ER198" s="108"/>
      <c r="ES198" s="108"/>
      <c r="ET198" s="108"/>
      <c r="EU198" s="108"/>
      <c r="EV198" s="108"/>
      <c r="EW198" s="108"/>
      <c r="EX198" s="108"/>
      <c r="EY198" s="108"/>
      <c r="EZ198" s="108"/>
      <c r="FA198" s="108"/>
      <c r="FB198" s="108"/>
      <c r="FC198" s="108"/>
      <c r="FD198" s="108"/>
      <c r="FE198" s="108"/>
      <c r="FF198" s="108"/>
      <c r="FG198" s="108"/>
      <c r="FH198" s="108"/>
      <c r="FI198" s="108"/>
      <c r="FJ198" s="108"/>
      <c r="FK198" s="108"/>
      <c r="FL198" s="108"/>
      <c r="FM198" s="108"/>
      <c r="FN198" s="108"/>
      <c r="FO198" s="108"/>
      <c r="FP198" s="108"/>
      <c r="FQ198" s="108"/>
      <c r="FR198" s="108"/>
      <c r="FS198" s="108"/>
      <c r="FT198" s="108"/>
      <c r="FU198" s="108"/>
    </row>
    <row r="199" spans="4:177" s="2" customFormat="1" ht="15">
      <c r="D199" s="6"/>
      <c r="E199" s="6"/>
      <c r="F199" s="6"/>
      <c r="G199" s="6"/>
      <c r="H199" s="6"/>
      <c r="L199" s="47"/>
      <c r="M199" s="47"/>
      <c r="N199" s="236"/>
      <c r="O199" s="46"/>
      <c r="P199" s="46"/>
      <c r="Q199" s="46"/>
      <c r="R199" s="46"/>
      <c r="S199" s="46"/>
      <c r="T199" s="46"/>
      <c r="U199" s="46"/>
      <c r="V199" s="46"/>
      <c r="W199" s="46"/>
      <c r="X199" s="46"/>
      <c r="Y199" s="46"/>
      <c r="Z199" s="46"/>
      <c r="AA199" s="46"/>
      <c r="AB199" s="46"/>
      <c r="AC199" s="46"/>
      <c r="AD199" s="46"/>
      <c r="AE199" s="43"/>
      <c r="AF199" s="43"/>
      <c r="AG199" s="43"/>
      <c r="AH199" s="43"/>
      <c r="AI199" s="43"/>
      <c r="AJ199" s="43"/>
      <c r="AK199" s="43"/>
      <c r="AL199" s="43"/>
      <c r="AM199" s="46"/>
      <c r="AN199" s="46"/>
      <c r="AO199" s="46"/>
      <c r="AP199" s="46"/>
      <c r="AQ199" s="46"/>
      <c r="AR199" s="46"/>
      <c r="AS199" s="46"/>
      <c r="AT199" s="46"/>
      <c r="AU199" s="46"/>
      <c r="AV199" s="46"/>
      <c r="AW199" s="46"/>
      <c r="AX199" s="46"/>
      <c r="AY199" s="46"/>
      <c r="AZ199" s="46"/>
      <c r="BA199" s="46"/>
      <c r="BB199" s="46"/>
      <c r="BC199" s="86"/>
      <c r="BD199" s="46"/>
      <c r="BE199" s="46"/>
      <c r="BF199" s="46"/>
      <c r="BG199" s="46"/>
      <c r="BH199" s="46"/>
      <c r="BI199" s="46"/>
      <c r="BJ199" s="46"/>
      <c r="BK199" s="46"/>
      <c r="BL199" s="46"/>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108"/>
      <c r="CU199" s="108"/>
      <c r="CV199" s="108"/>
      <c r="CW199" s="108"/>
      <c r="CX199" s="108"/>
      <c r="CY199" s="108"/>
      <c r="CZ199" s="108"/>
      <c r="DA199" s="108"/>
      <c r="DB199" s="108"/>
      <c r="DC199" s="108"/>
      <c r="DD199" s="108"/>
      <c r="DE199" s="108"/>
      <c r="DF199" s="108"/>
      <c r="DG199" s="108"/>
      <c r="DH199" s="108"/>
      <c r="DI199" s="108"/>
      <c r="DJ199" s="108"/>
      <c r="DK199" s="108"/>
      <c r="DL199" s="108"/>
      <c r="DM199" s="108"/>
      <c r="DN199" s="108"/>
      <c r="DO199" s="108"/>
      <c r="DP199" s="108"/>
      <c r="DQ199" s="108"/>
      <c r="DR199" s="108"/>
      <c r="DS199" s="108"/>
      <c r="DT199" s="108"/>
      <c r="DU199" s="108"/>
      <c r="DV199" s="108"/>
      <c r="DW199" s="108"/>
      <c r="DX199" s="108"/>
      <c r="DY199" s="108"/>
      <c r="DZ199" s="108"/>
      <c r="EA199" s="108"/>
      <c r="EB199" s="108"/>
      <c r="EC199" s="108"/>
      <c r="ED199" s="108"/>
      <c r="EE199" s="108"/>
      <c r="EF199" s="108"/>
      <c r="EG199" s="108"/>
      <c r="EH199" s="108"/>
      <c r="EI199" s="108"/>
      <c r="EJ199" s="108"/>
      <c r="EK199" s="108"/>
      <c r="EL199" s="108"/>
      <c r="EM199" s="108"/>
      <c r="EN199" s="108"/>
      <c r="EO199" s="108"/>
      <c r="EP199" s="108"/>
      <c r="EQ199" s="108"/>
      <c r="ER199" s="108"/>
      <c r="ES199" s="108"/>
      <c r="ET199" s="108"/>
      <c r="EU199" s="108"/>
      <c r="EV199" s="108"/>
      <c r="EW199" s="108"/>
      <c r="EX199" s="108"/>
      <c r="EY199" s="108"/>
      <c r="EZ199" s="108"/>
      <c r="FA199" s="108"/>
      <c r="FB199" s="108"/>
      <c r="FC199" s="108"/>
      <c r="FD199" s="108"/>
      <c r="FE199" s="108"/>
      <c r="FF199" s="108"/>
      <c r="FG199" s="108"/>
      <c r="FH199" s="108"/>
      <c r="FI199" s="108"/>
      <c r="FJ199" s="108"/>
      <c r="FK199" s="108"/>
      <c r="FL199" s="108"/>
      <c r="FM199" s="108"/>
      <c r="FN199" s="108"/>
      <c r="FO199" s="108"/>
      <c r="FP199" s="108"/>
      <c r="FQ199" s="108"/>
      <c r="FR199" s="108"/>
      <c r="FS199" s="108"/>
      <c r="FT199" s="108"/>
      <c r="FU199" s="108"/>
    </row>
    <row r="200" spans="4:177" s="2" customFormat="1" ht="15">
      <c r="D200" s="6"/>
      <c r="E200" s="6"/>
      <c r="F200" s="6"/>
      <c r="G200" s="6"/>
      <c r="H200" s="6"/>
      <c r="L200" s="47"/>
      <c r="M200" s="47"/>
      <c r="N200" s="236"/>
      <c r="O200" s="46"/>
      <c r="P200" s="46"/>
      <c r="Q200" s="46"/>
      <c r="R200" s="46"/>
      <c r="S200" s="46"/>
      <c r="T200" s="46"/>
      <c r="U200" s="46"/>
      <c r="V200" s="46"/>
      <c r="W200" s="46"/>
      <c r="X200" s="46"/>
      <c r="Y200" s="46"/>
      <c r="Z200" s="46"/>
      <c r="AA200" s="46"/>
      <c r="AB200" s="46"/>
      <c r="AC200" s="46"/>
      <c r="AD200" s="46"/>
      <c r="AE200" s="43"/>
      <c r="AF200" s="43"/>
      <c r="AG200" s="43"/>
      <c r="AH200" s="43"/>
      <c r="AI200" s="43"/>
      <c r="AJ200" s="43"/>
      <c r="AK200" s="43"/>
      <c r="AL200" s="43"/>
      <c r="AM200" s="46"/>
      <c r="AN200" s="46"/>
      <c r="AO200" s="46"/>
      <c r="AP200" s="46"/>
      <c r="AQ200" s="46"/>
      <c r="AR200" s="46"/>
      <c r="AS200" s="46"/>
      <c r="AT200" s="46"/>
      <c r="AU200" s="46"/>
      <c r="AV200" s="46"/>
      <c r="AW200" s="46"/>
      <c r="AX200" s="46"/>
      <c r="AY200" s="46"/>
      <c r="AZ200" s="46"/>
      <c r="BA200" s="46"/>
      <c r="BB200" s="46"/>
      <c r="BC200" s="86"/>
      <c r="BD200" s="46"/>
      <c r="BE200" s="46"/>
      <c r="BF200" s="46"/>
      <c r="BG200" s="46"/>
      <c r="BH200" s="46"/>
      <c r="BI200" s="46"/>
      <c r="BJ200" s="46"/>
      <c r="BK200" s="46"/>
      <c r="BL200" s="46"/>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108"/>
      <c r="CU200" s="108"/>
      <c r="CV200" s="108"/>
      <c r="CW200" s="108"/>
      <c r="CX200" s="108"/>
      <c r="CY200" s="108"/>
      <c r="CZ200" s="108"/>
      <c r="DA200" s="108"/>
      <c r="DB200" s="108"/>
      <c r="DC200" s="108"/>
      <c r="DD200" s="108"/>
      <c r="DE200" s="108"/>
      <c r="DF200" s="108"/>
      <c r="DG200" s="108"/>
      <c r="DH200" s="108"/>
      <c r="DI200" s="108"/>
      <c r="DJ200" s="108"/>
      <c r="DK200" s="108"/>
      <c r="DL200" s="108"/>
      <c r="DM200" s="108"/>
      <c r="DN200" s="108"/>
      <c r="DO200" s="108"/>
      <c r="DP200" s="108"/>
      <c r="DQ200" s="108"/>
      <c r="DR200" s="108"/>
      <c r="DS200" s="108"/>
      <c r="DT200" s="108"/>
      <c r="DU200" s="108"/>
      <c r="DV200" s="108"/>
      <c r="DW200" s="108"/>
      <c r="DX200" s="108"/>
      <c r="DY200" s="108"/>
      <c r="DZ200" s="108"/>
      <c r="EA200" s="108"/>
      <c r="EB200" s="108"/>
      <c r="EC200" s="108"/>
      <c r="ED200" s="108"/>
      <c r="EE200" s="108"/>
      <c r="EF200" s="108"/>
      <c r="EG200" s="108"/>
      <c r="EH200" s="108"/>
      <c r="EI200" s="108"/>
      <c r="EJ200" s="108"/>
      <c r="EK200" s="108"/>
      <c r="EL200" s="108"/>
      <c r="EM200" s="108"/>
      <c r="EN200" s="108"/>
      <c r="EO200" s="108"/>
      <c r="EP200" s="108"/>
      <c r="EQ200" s="108"/>
      <c r="ER200" s="108"/>
      <c r="ES200" s="108"/>
      <c r="ET200" s="108"/>
      <c r="EU200" s="108"/>
      <c r="EV200" s="108"/>
      <c r="EW200" s="108"/>
      <c r="EX200" s="108"/>
      <c r="EY200" s="108"/>
      <c r="EZ200" s="108"/>
      <c r="FA200" s="108"/>
      <c r="FB200" s="108"/>
      <c r="FC200" s="108"/>
      <c r="FD200" s="108"/>
      <c r="FE200" s="108"/>
      <c r="FF200" s="108"/>
      <c r="FG200" s="108"/>
      <c r="FH200" s="108"/>
      <c r="FI200" s="108"/>
      <c r="FJ200" s="108"/>
      <c r="FK200" s="108"/>
      <c r="FL200" s="108"/>
      <c r="FM200" s="108"/>
      <c r="FN200" s="108"/>
      <c r="FO200" s="108"/>
      <c r="FP200" s="108"/>
      <c r="FQ200" s="108"/>
      <c r="FR200" s="108"/>
      <c r="FS200" s="108"/>
      <c r="FT200" s="108"/>
      <c r="FU200" s="108"/>
    </row>
    <row r="201" spans="4:177" s="2" customFormat="1" ht="15">
      <c r="D201" s="6"/>
      <c r="E201" s="6"/>
      <c r="F201" s="6"/>
      <c r="G201" s="6"/>
      <c r="H201" s="6"/>
      <c r="L201" s="47"/>
      <c r="M201" s="47"/>
      <c r="N201" s="236"/>
      <c r="O201" s="46"/>
      <c r="P201" s="46"/>
      <c r="Q201" s="46"/>
      <c r="R201" s="46"/>
      <c r="S201" s="46"/>
      <c r="T201" s="46"/>
      <c r="U201" s="46"/>
      <c r="V201" s="46"/>
      <c r="W201" s="46"/>
      <c r="X201" s="46"/>
      <c r="Y201" s="46"/>
      <c r="Z201" s="46"/>
      <c r="AA201" s="46"/>
      <c r="AB201" s="46"/>
      <c r="AC201" s="46"/>
      <c r="AD201" s="46"/>
      <c r="AE201" s="43"/>
      <c r="AF201" s="43"/>
      <c r="AG201" s="43"/>
      <c r="AH201" s="43"/>
      <c r="AI201" s="43"/>
      <c r="AJ201" s="43"/>
      <c r="AK201" s="43"/>
      <c r="AL201" s="43"/>
      <c r="AM201" s="46"/>
      <c r="AN201" s="46"/>
      <c r="AO201" s="46"/>
      <c r="AP201" s="46"/>
      <c r="AQ201" s="46"/>
      <c r="AR201" s="46"/>
      <c r="AS201" s="46"/>
      <c r="AT201" s="46"/>
      <c r="AU201" s="46"/>
      <c r="AV201" s="46"/>
      <c r="AW201" s="46"/>
      <c r="AX201" s="46"/>
      <c r="AY201" s="46"/>
      <c r="AZ201" s="46"/>
      <c r="BA201" s="46"/>
      <c r="BB201" s="46"/>
      <c r="BC201" s="86"/>
      <c r="BD201" s="46"/>
      <c r="BE201" s="46"/>
      <c r="BF201" s="46"/>
      <c r="BG201" s="46"/>
      <c r="BH201" s="46"/>
      <c r="BI201" s="46"/>
      <c r="BJ201" s="46"/>
      <c r="BK201" s="46"/>
      <c r="BL201" s="46"/>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108"/>
      <c r="CU201" s="108"/>
      <c r="CV201" s="108"/>
      <c r="CW201" s="108"/>
      <c r="CX201" s="108"/>
      <c r="CY201" s="108"/>
      <c r="CZ201" s="108"/>
      <c r="DA201" s="108"/>
      <c r="DB201" s="108"/>
      <c r="DC201" s="108"/>
      <c r="DD201" s="108"/>
      <c r="DE201" s="108"/>
      <c r="DF201" s="108"/>
      <c r="DG201" s="108"/>
      <c r="DH201" s="108"/>
      <c r="DI201" s="108"/>
      <c r="DJ201" s="108"/>
      <c r="DK201" s="108"/>
      <c r="DL201" s="108"/>
      <c r="DM201" s="108"/>
      <c r="DN201" s="108"/>
      <c r="DO201" s="108"/>
      <c r="DP201" s="108"/>
      <c r="DQ201" s="108"/>
      <c r="DR201" s="108"/>
      <c r="DS201" s="108"/>
      <c r="DT201" s="108"/>
      <c r="DU201" s="108"/>
      <c r="DV201" s="108"/>
      <c r="DW201" s="108"/>
      <c r="DX201" s="108"/>
      <c r="DY201" s="108"/>
      <c r="DZ201" s="108"/>
      <c r="EA201" s="108"/>
      <c r="EB201" s="108"/>
      <c r="EC201" s="108"/>
      <c r="ED201" s="108"/>
      <c r="EE201" s="108"/>
      <c r="EF201" s="108"/>
      <c r="EG201" s="108"/>
      <c r="EH201" s="108"/>
      <c r="EI201" s="108"/>
      <c r="EJ201" s="108"/>
      <c r="EK201" s="108"/>
      <c r="EL201" s="108"/>
      <c r="EM201" s="108"/>
      <c r="EN201" s="108"/>
      <c r="EO201" s="108"/>
      <c r="EP201" s="108"/>
      <c r="EQ201" s="108"/>
      <c r="ER201" s="108"/>
      <c r="ES201" s="108"/>
      <c r="ET201" s="108"/>
      <c r="EU201" s="108"/>
      <c r="EV201" s="108"/>
      <c r="EW201" s="108"/>
      <c r="EX201" s="108"/>
      <c r="EY201" s="108"/>
      <c r="EZ201" s="108"/>
      <c r="FA201" s="108"/>
      <c r="FB201" s="108"/>
      <c r="FC201" s="108"/>
      <c r="FD201" s="108"/>
      <c r="FE201" s="108"/>
      <c r="FF201" s="108"/>
      <c r="FG201" s="108"/>
      <c r="FH201" s="108"/>
      <c r="FI201" s="108"/>
      <c r="FJ201" s="108"/>
      <c r="FK201" s="108"/>
      <c r="FL201" s="108"/>
      <c r="FM201" s="108"/>
      <c r="FN201" s="108"/>
      <c r="FO201" s="108"/>
      <c r="FP201" s="108"/>
      <c r="FQ201" s="108"/>
      <c r="FR201" s="108"/>
      <c r="FS201" s="108"/>
      <c r="FT201" s="108"/>
      <c r="FU201" s="108"/>
    </row>
    <row r="202" spans="4:177" s="2" customFormat="1" ht="15">
      <c r="D202" s="6"/>
      <c r="E202" s="6"/>
      <c r="F202" s="6"/>
      <c r="G202" s="6"/>
      <c r="H202" s="6"/>
      <c r="L202" s="47"/>
      <c r="M202" s="47"/>
      <c r="N202" s="236"/>
      <c r="O202" s="46"/>
      <c r="P202" s="46"/>
      <c r="Q202" s="46"/>
      <c r="R202" s="46"/>
      <c r="S202" s="46"/>
      <c r="T202" s="46"/>
      <c r="U202" s="46"/>
      <c r="V202" s="46"/>
      <c r="W202" s="46"/>
      <c r="X202" s="46"/>
      <c r="Y202" s="46"/>
      <c r="Z202" s="46"/>
      <c r="AA202" s="46"/>
      <c r="AB202" s="46"/>
      <c r="AC202" s="46"/>
      <c r="AD202" s="46"/>
      <c r="AE202" s="43"/>
      <c r="AF202" s="43"/>
      <c r="AG202" s="43"/>
      <c r="AH202" s="43"/>
      <c r="AI202" s="43"/>
      <c r="AJ202" s="43"/>
      <c r="AK202" s="43"/>
      <c r="AL202" s="43"/>
      <c r="AM202" s="46"/>
      <c r="AN202" s="46"/>
      <c r="AO202" s="46"/>
      <c r="AP202" s="46"/>
      <c r="AQ202" s="46"/>
      <c r="AR202" s="46"/>
      <c r="AS202" s="46"/>
      <c r="AT202" s="46"/>
      <c r="AU202" s="46"/>
      <c r="AV202" s="46"/>
      <c r="AW202" s="46"/>
      <c r="AX202" s="46"/>
      <c r="AY202" s="46"/>
      <c r="AZ202" s="46"/>
      <c r="BA202" s="46"/>
      <c r="BB202" s="46"/>
      <c r="BC202" s="86"/>
      <c r="BD202" s="46"/>
      <c r="BE202" s="46"/>
      <c r="BF202" s="46"/>
      <c r="BG202" s="46"/>
      <c r="BH202" s="46"/>
      <c r="BI202" s="46"/>
      <c r="BJ202" s="46"/>
      <c r="BK202" s="46"/>
      <c r="BL202" s="46"/>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108"/>
      <c r="CU202" s="108"/>
      <c r="CV202" s="108"/>
      <c r="CW202" s="108"/>
      <c r="CX202" s="108"/>
      <c r="CY202" s="108"/>
      <c r="CZ202" s="108"/>
      <c r="DA202" s="108"/>
      <c r="DB202" s="108"/>
      <c r="DC202" s="108"/>
      <c r="DD202" s="108"/>
      <c r="DE202" s="108"/>
      <c r="DF202" s="108"/>
      <c r="DG202" s="108"/>
      <c r="DH202" s="108"/>
      <c r="DI202" s="108"/>
      <c r="DJ202" s="108"/>
      <c r="DK202" s="108"/>
      <c r="DL202" s="108"/>
      <c r="DM202" s="108"/>
      <c r="DN202" s="108"/>
      <c r="DO202" s="108"/>
      <c r="DP202" s="108"/>
      <c r="DQ202" s="108"/>
      <c r="DR202" s="108"/>
      <c r="DS202" s="108"/>
      <c r="DT202" s="108"/>
      <c r="DU202" s="108"/>
      <c r="DV202" s="108"/>
      <c r="DW202" s="108"/>
      <c r="DX202" s="108"/>
      <c r="DY202" s="108"/>
      <c r="DZ202" s="108"/>
      <c r="EA202" s="108"/>
      <c r="EB202" s="108"/>
      <c r="EC202" s="108"/>
      <c r="ED202" s="108"/>
      <c r="EE202" s="108"/>
      <c r="EF202" s="108"/>
      <c r="EG202" s="108"/>
      <c r="EH202" s="108"/>
      <c r="EI202" s="108"/>
      <c r="EJ202" s="108"/>
      <c r="EK202" s="108"/>
      <c r="EL202" s="108"/>
      <c r="EM202" s="108"/>
      <c r="EN202" s="108"/>
      <c r="EO202" s="108"/>
      <c r="EP202" s="108"/>
      <c r="EQ202" s="108"/>
      <c r="ER202" s="108"/>
      <c r="ES202" s="108"/>
      <c r="ET202" s="108"/>
      <c r="EU202" s="108"/>
      <c r="EV202" s="108"/>
      <c r="EW202" s="108"/>
      <c r="EX202" s="108"/>
      <c r="EY202" s="108"/>
      <c r="EZ202" s="108"/>
      <c r="FA202" s="108"/>
      <c r="FB202" s="108"/>
      <c r="FC202" s="108"/>
      <c r="FD202" s="108"/>
      <c r="FE202" s="108"/>
      <c r="FF202" s="108"/>
      <c r="FG202" s="108"/>
      <c r="FH202" s="108"/>
      <c r="FI202" s="108"/>
      <c r="FJ202" s="108"/>
      <c r="FK202" s="108"/>
      <c r="FL202" s="108"/>
      <c r="FM202" s="108"/>
      <c r="FN202" s="108"/>
      <c r="FO202" s="108"/>
      <c r="FP202" s="108"/>
      <c r="FQ202" s="108"/>
      <c r="FR202" s="108"/>
      <c r="FS202" s="108"/>
      <c r="FT202" s="108"/>
      <c r="FU202" s="108"/>
    </row>
    <row r="203" spans="4:177" s="2" customFormat="1" ht="15">
      <c r="D203" s="6"/>
      <c r="E203" s="6"/>
      <c r="F203" s="6"/>
      <c r="G203" s="6"/>
      <c r="H203" s="6"/>
      <c r="L203" s="47"/>
      <c r="M203" s="47"/>
      <c r="N203" s="236"/>
      <c r="O203" s="46"/>
      <c r="P203" s="46"/>
      <c r="Q203" s="46"/>
      <c r="R203" s="46"/>
      <c r="S203" s="46"/>
      <c r="T203" s="46"/>
      <c r="U203" s="46"/>
      <c r="V203" s="46"/>
      <c r="W203" s="46"/>
      <c r="X203" s="46"/>
      <c r="Y203" s="46"/>
      <c r="Z203" s="46"/>
      <c r="AA203" s="46"/>
      <c r="AB203" s="46"/>
      <c r="AC203" s="46"/>
      <c r="AD203" s="46"/>
      <c r="AE203" s="43"/>
      <c r="AF203" s="43"/>
      <c r="AG203" s="43"/>
      <c r="AH203" s="43"/>
      <c r="AI203" s="43"/>
      <c r="AJ203" s="43"/>
      <c r="AK203" s="43"/>
      <c r="AL203" s="43"/>
      <c r="AM203" s="46"/>
      <c r="AN203" s="46"/>
      <c r="AO203" s="46"/>
      <c r="AP203" s="46"/>
      <c r="AQ203" s="46"/>
      <c r="AR203" s="46"/>
      <c r="AS203" s="46"/>
      <c r="AT203" s="46"/>
      <c r="AU203" s="46"/>
      <c r="AV203" s="46"/>
      <c r="AW203" s="46"/>
      <c r="AX203" s="46"/>
      <c r="AY203" s="46"/>
      <c r="AZ203" s="46"/>
      <c r="BA203" s="46"/>
      <c r="BB203" s="46"/>
      <c r="BC203" s="86"/>
      <c r="BD203" s="46"/>
      <c r="BE203" s="46"/>
      <c r="BF203" s="46"/>
      <c r="BG203" s="46"/>
      <c r="BH203" s="46"/>
      <c r="BI203" s="46"/>
      <c r="BJ203" s="46"/>
      <c r="BK203" s="46"/>
      <c r="BL203" s="46"/>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108"/>
      <c r="CU203" s="108"/>
      <c r="CV203" s="108"/>
      <c r="CW203" s="108"/>
      <c r="CX203" s="108"/>
      <c r="CY203" s="108"/>
      <c r="CZ203" s="108"/>
      <c r="DA203" s="108"/>
      <c r="DB203" s="108"/>
      <c r="DC203" s="108"/>
      <c r="DD203" s="108"/>
      <c r="DE203" s="108"/>
      <c r="DF203" s="108"/>
      <c r="DG203" s="108"/>
      <c r="DH203" s="108"/>
      <c r="DI203" s="108"/>
      <c r="DJ203" s="108"/>
      <c r="DK203" s="108"/>
      <c r="DL203" s="108"/>
      <c r="DM203" s="108"/>
      <c r="DN203" s="108"/>
      <c r="DO203" s="108"/>
      <c r="DP203" s="108"/>
      <c r="DQ203" s="108"/>
      <c r="DR203" s="108"/>
      <c r="DS203" s="108"/>
      <c r="DT203" s="108"/>
      <c r="DU203" s="108"/>
      <c r="DV203" s="108"/>
      <c r="DW203" s="108"/>
      <c r="DX203" s="108"/>
      <c r="DY203" s="108"/>
      <c r="DZ203" s="108"/>
      <c r="EA203" s="108"/>
      <c r="EB203" s="108"/>
      <c r="EC203" s="108"/>
      <c r="ED203" s="108"/>
      <c r="EE203" s="108"/>
      <c r="EF203" s="108"/>
      <c r="EG203" s="108"/>
      <c r="EH203" s="108"/>
      <c r="EI203" s="108"/>
      <c r="EJ203" s="108"/>
      <c r="EK203" s="108"/>
      <c r="EL203" s="108"/>
      <c r="EM203" s="108"/>
      <c r="EN203" s="108"/>
      <c r="EO203" s="108"/>
      <c r="EP203" s="108"/>
      <c r="EQ203" s="108"/>
      <c r="ER203" s="108"/>
      <c r="ES203" s="108"/>
      <c r="ET203" s="108"/>
      <c r="EU203" s="108"/>
      <c r="EV203" s="108"/>
      <c r="EW203" s="108"/>
      <c r="EX203" s="108"/>
      <c r="EY203" s="108"/>
      <c r="EZ203" s="108"/>
      <c r="FA203" s="108"/>
      <c r="FB203" s="108"/>
      <c r="FC203" s="108"/>
      <c r="FD203" s="108"/>
      <c r="FE203" s="108"/>
      <c r="FF203" s="108"/>
      <c r="FG203" s="108"/>
      <c r="FH203" s="108"/>
      <c r="FI203" s="108"/>
      <c r="FJ203" s="108"/>
      <c r="FK203" s="108"/>
      <c r="FL203" s="108"/>
      <c r="FM203" s="108"/>
      <c r="FN203" s="108"/>
      <c r="FO203" s="108"/>
      <c r="FP203" s="108"/>
      <c r="FQ203" s="108"/>
      <c r="FR203" s="108"/>
      <c r="FS203" s="108"/>
      <c r="FT203" s="108"/>
      <c r="FU203" s="108"/>
    </row>
    <row r="204" spans="4:177" s="2" customFormat="1" ht="15">
      <c r="D204" s="6"/>
      <c r="E204" s="6"/>
      <c r="F204" s="6"/>
      <c r="G204" s="6"/>
      <c r="H204" s="6"/>
      <c r="L204" s="47"/>
      <c r="M204" s="47"/>
      <c r="N204" s="236"/>
      <c r="O204" s="46"/>
      <c r="P204" s="46"/>
      <c r="Q204" s="46"/>
      <c r="R204" s="46"/>
      <c r="S204" s="46"/>
      <c r="T204" s="46"/>
      <c r="U204" s="46"/>
      <c r="V204" s="46"/>
      <c r="W204" s="46"/>
      <c r="X204" s="46"/>
      <c r="Y204" s="46"/>
      <c r="Z204" s="46"/>
      <c r="AA204" s="46"/>
      <c r="AB204" s="46"/>
      <c r="AC204" s="46"/>
      <c r="AD204" s="46"/>
      <c r="AE204" s="43"/>
      <c r="AF204" s="43"/>
      <c r="AG204" s="43"/>
      <c r="AH204" s="43"/>
      <c r="AI204" s="43"/>
      <c r="AJ204" s="43"/>
      <c r="AK204" s="43"/>
      <c r="AL204" s="43"/>
      <c r="AM204" s="46"/>
      <c r="AN204" s="46"/>
      <c r="AO204" s="46"/>
      <c r="AP204" s="46"/>
      <c r="AQ204" s="46"/>
      <c r="AR204" s="46"/>
      <c r="AS204" s="46"/>
      <c r="AT204" s="46"/>
      <c r="AU204" s="46"/>
      <c r="AV204" s="46"/>
      <c r="AW204" s="46"/>
      <c r="AX204" s="46"/>
      <c r="AY204" s="46"/>
      <c r="AZ204" s="46"/>
      <c r="BA204" s="46"/>
      <c r="BB204" s="46"/>
      <c r="BC204" s="86"/>
      <c r="BD204" s="46"/>
      <c r="BE204" s="46"/>
      <c r="BF204" s="46"/>
      <c r="BG204" s="46"/>
      <c r="BH204" s="46"/>
      <c r="BI204" s="46"/>
      <c r="BJ204" s="46"/>
      <c r="BK204" s="46"/>
      <c r="BL204" s="46"/>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108"/>
      <c r="CU204" s="108"/>
      <c r="CV204" s="108"/>
      <c r="CW204" s="108"/>
      <c r="CX204" s="108"/>
      <c r="CY204" s="108"/>
      <c r="CZ204" s="108"/>
      <c r="DA204" s="108"/>
      <c r="DB204" s="108"/>
      <c r="DC204" s="108"/>
      <c r="DD204" s="108"/>
      <c r="DE204" s="108"/>
      <c r="DF204" s="108"/>
      <c r="DG204" s="108"/>
      <c r="DH204" s="108"/>
      <c r="DI204" s="108"/>
      <c r="DJ204" s="108"/>
      <c r="DK204" s="108"/>
      <c r="DL204" s="108"/>
      <c r="DM204" s="108"/>
      <c r="DN204" s="108"/>
      <c r="DO204" s="108"/>
      <c r="DP204" s="108"/>
      <c r="DQ204" s="108"/>
      <c r="DR204" s="108"/>
      <c r="DS204" s="108"/>
      <c r="DT204" s="108"/>
      <c r="DU204" s="108"/>
      <c r="DV204" s="108"/>
      <c r="DW204" s="108"/>
      <c r="DX204" s="108"/>
      <c r="DY204" s="108"/>
      <c r="DZ204" s="108"/>
      <c r="EA204" s="108"/>
      <c r="EB204" s="108"/>
      <c r="EC204" s="108"/>
      <c r="ED204" s="108"/>
      <c r="EE204" s="108"/>
      <c r="EF204" s="108"/>
      <c r="EG204" s="108"/>
      <c r="EH204" s="108"/>
      <c r="EI204" s="108"/>
      <c r="EJ204" s="108"/>
      <c r="EK204" s="108"/>
      <c r="EL204" s="108"/>
      <c r="EM204" s="108"/>
      <c r="EN204" s="108"/>
      <c r="EO204" s="108"/>
      <c r="EP204" s="108"/>
      <c r="EQ204" s="108"/>
      <c r="ER204" s="108"/>
      <c r="ES204" s="108"/>
      <c r="ET204" s="108"/>
      <c r="EU204" s="108"/>
      <c r="EV204" s="108"/>
      <c r="EW204" s="108"/>
      <c r="EX204" s="108"/>
      <c r="EY204" s="108"/>
      <c r="EZ204" s="108"/>
      <c r="FA204" s="108"/>
      <c r="FB204" s="108"/>
      <c r="FC204" s="108"/>
      <c r="FD204" s="108"/>
      <c r="FE204" s="108"/>
      <c r="FF204" s="108"/>
      <c r="FG204" s="108"/>
      <c r="FH204" s="108"/>
      <c r="FI204" s="108"/>
      <c r="FJ204" s="108"/>
      <c r="FK204" s="108"/>
      <c r="FL204" s="108"/>
      <c r="FM204" s="108"/>
      <c r="FN204" s="108"/>
      <c r="FO204" s="108"/>
      <c r="FP204" s="108"/>
      <c r="FQ204" s="108"/>
      <c r="FR204" s="108"/>
      <c r="FS204" s="108"/>
      <c r="FT204" s="108"/>
      <c r="FU204" s="108"/>
    </row>
    <row r="205" spans="4:177" s="2" customFormat="1" ht="15">
      <c r="D205" s="6"/>
      <c r="E205" s="6"/>
      <c r="F205" s="6"/>
      <c r="G205" s="6"/>
      <c r="H205" s="6"/>
      <c r="L205" s="47"/>
      <c r="M205" s="47"/>
      <c r="N205" s="236"/>
      <c r="O205" s="46"/>
      <c r="P205" s="46"/>
      <c r="Q205" s="46"/>
      <c r="R205" s="46"/>
      <c r="S205" s="46"/>
      <c r="T205" s="46"/>
      <c r="U205" s="46"/>
      <c r="V205" s="46"/>
      <c r="W205" s="46"/>
      <c r="X205" s="46"/>
      <c r="Y205" s="46"/>
      <c r="Z205" s="46"/>
      <c r="AA205" s="46"/>
      <c r="AB205" s="46"/>
      <c r="AC205" s="46"/>
      <c r="AD205" s="46"/>
      <c r="AE205" s="43"/>
      <c r="AF205" s="43"/>
      <c r="AG205" s="43"/>
      <c r="AH205" s="43"/>
      <c r="AI205" s="43"/>
      <c r="AJ205" s="43"/>
      <c r="AK205" s="43"/>
      <c r="AL205" s="43"/>
      <c r="AM205" s="46"/>
      <c r="AN205" s="46"/>
      <c r="AO205" s="46"/>
      <c r="AP205" s="46"/>
      <c r="AQ205" s="46"/>
      <c r="AR205" s="46"/>
      <c r="AS205" s="46"/>
      <c r="AT205" s="46"/>
      <c r="AU205" s="46"/>
      <c r="AV205" s="46"/>
      <c r="AW205" s="46"/>
      <c r="AX205" s="46"/>
      <c r="AY205" s="46"/>
      <c r="AZ205" s="46"/>
      <c r="BA205" s="46"/>
      <c r="BB205" s="46"/>
      <c r="BC205" s="86"/>
      <c r="BD205" s="46"/>
      <c r="BE205" s="46"/>
      <c r="BF205" s="46"/>
      <c r="BG205" s="46"/>
      <c r="BH205" s="46"/>
      <c r="BI205" s="46"/>
      <c r="BJ205" s="46"/>
      <c r="BK205" s="46"/>
      <c r="BL205" s="46"/>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108"/>
      <c r="CU205" s="108"/>
      <c r="CV205" s="108"/>
      <c r="CW205" s="108"/>
      <c r="CX205" s="108"/>
      <c r="CY205" s="108"/>
      <c r="CZ205" s="108"/>
      <c r="DA205" s="108"/>
      <c r="DB205" s="108"/>
      <c r="DC205" s="108"/>
      <c r="DD205" s="108"/>
      <c r="DE205" s="108"/>
      <c r="DF205" s="108"/>
      <c r="DG205" s="108"/>
      <c r="DH205" s="108"/>
      <c r="DI205" s="108"/>
      <c r="DJ205" s="108"/>
      <c r="DK205" s="108"/>
      <c r="DL205" s="108"/>
      <c r="DM205" s="108"/>
      <c r="DN205" s="108"/>
      <c r="DO205" s="108"/>
      <c r="DP205" s="108"/>
      <c r="DQ205" s="108"/>
      <c r="DR205" s="108"/>
      <c r="DS205" s="108"/>
      <c r="DT205" s="108"/>
      <c r="DU205" s="108"/>
      <c r="DV205" s="108"/>
      <c r="DW205" s="108"/>
      <c r="DX205" s="108"/>
      <c r="DY205" s="108"/>
      <c r="DZ205" s="108"/>
      <c r="EA205" s="108"/>
      <c r="EB205" s="108"/>
      <c r="EC205" s="108"/>
      <c r="ED205" s="108"/>
      <c r="EE205" s="108"/>
      <c r="EF205" s="108"/>
      <c r="EG205" s="108"/>
      <c r="EH205" s="108"/>
      <c r="EI205" s="108"/>
      <c r="EJ205" s="108"/>
      <c r="EK205" s="108"/>
      <c r="EL205" s="108"/>
      <c r="EM205" s="108"/>
      <c r="EN205" s="108"/>
      <c r="EO205" s="108"/>
      <c r="EP205" s="108"/>
      <c r="EQ205" s="108"/>
      <c r="ER205" s="108"/>
      <c r="ES205" s="108"/>
      <c r="ET205" s="108"/>
      <c r="EU205" s="108"/>
      <c r="EV205" s="108"/>
      <c r="EW205" s="108"/>
      <c r="EX205" s="108"/>
      <c r="EY205" s="108"/>
      <c r="EZ205" s="108"/>
      <c r="FA205" s="108"/>
      <c r="FB205" s="108"/>
      <c r="FC205" s="108"/>
      <c r="FD205" s="108"/>
      <c r="FE205" s="108"/>
      <c r="FF205" s="108"/>
      <c r="FG205" s="108"/>
      <c r="FH205" s="108"/>
      <c r="FI205" s="108"/>
      <c r="FJ205" s="108"/>
      <c r="FK205" s="108"/>
      <c r="FL205" s="108"/>
      <c r="FM205" s="108"/>
      <c r="FN205" s="108"/>
      <c r="FO205" s="108"/>
      <c r="FP205" s="108"/>
      <c r="FQ205" s="108"/>
      <c r="FR205" s="108"/>
      <c r="FS205" s="108"/>
      <c r="FT205" s="108"/>
      <c r="FU205" s="108"/>
    </row>
    <row r="206" spans="4:177" s="2" customFormat="1" ht="15">
      <c r="D206" s="6"/>
      <c r="E206" s="6"/>
      <c r="F206" s="6"/>
      <c r="G206" s="6"/>
      <c r="H206" s="6"/>
      <c r="L206" s="47"/>
      <c r="M206" s="47"/>
      <c r="N206" s="236"/>
      <c r="O206" s="46"/>
      <c r="P206" s="46"/>
      <c r="Q206" s="46"/>
      <c r="R206" s="46"/>
      <c r="S206" s="46"/>
      <c r="T206" s="46"/>
      <c r="U206" s="46"/>
      <c r="V206" s="46"/>
      <c r="W206" s="46"/>
      <c r="X206" s="46"/>
      <c r="Y206" s="46"/>
      <c r="Z206" s="46"/>
      <c r="AA206" s="46"/>
      <c r="AB206" s="46"/>
      <c r="AC206" s="46"/>
      <c r="AD206" s="46"/>
      <c r="AE206" s="43"/>
      <c r="AF206" s="43"/>
      <c r="AG206" s="43"/>
      <c r="AH206" s="43"/>
      <c r="AI206" s="43"/>
      <c r="AJ206" s="43"/>
      <c r="AK206" s="43"/>
      <c r="AL206" s="43"/>
      <c r="AM206" s="46"/>
      <c r="AN206" s="46"/>
      <c r="AO206" s="46"/>
      <c r="AP206" s="46"/>
      <c r="AQ206" s="46"/>
      <c r="AR206" s="46"/>
      <c r="AS206" s="46"/>
      <c r="AT206" s="46"/>
      <c r="AU206" s="46"/>
      <c r="AV206" s="46"/>
      <c r="AW206" s="46"/>
      <c r="AX206" s="46"/>
      <c r="AY206" s="46"/>
      <c r="AZ206" s="46"/>
      <c r="BA206" s="46"/>
      <c r="BB206" s="46"/>
      <c r="BC206" s="86"/>
      <c r="BD206" s="46"/>
      <c r="BE206" s="46"/>
      <c r="BF206" s="46"/>
      <c r="BG206" s="46"/>
      <c r="BH206" s="46"/>
      <c r="BI206" s="46"/>
      <c r="BJ206" s="46"/>
      <c r="BK206" s="46"/>
      <c r="BL206" s="46"/>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108"/>
      <c r="CU206" s="108"/>
      <c r="CV206" s="108"/>
      <c r="CW206" s="108"/>
      <c r="CX206" s="108"/>
      <c r="CY206" s="108"/>
      <c r="CZ206" s="108"/>
      <c r="DA206" s="108"/>
      <c r="DB206" s="108"/>
      <c r="DC206" s="108"/>
      <c r="DD206" s="108"/>
      <c r="DE206" s="108"/>
      <c r="DF206" s="108"/>
      <c r="DG206" s="108"/>
      <c r="DH206" s="108"/>
      <c r="DI206" s="108"/>
      <c r="DJ206" s="108"/>
      <c r="DK206" s="108"/>
      <c r="DL206" s="108"/>
      <c r="DM206" s="108"/>
      <c r="DN206" s="108"/>
      <c r="DO206" s="108"/>
      <c r="DP206" s="108"/>
      <c r="DQ206" s="108"/>
      <c r="DR206" s="108"/>
      <c r="DS206" s="108"/>
      <c r="DT206" s="108"/>
      <c r="DU206" s="108"/>
      <c r="DV206" s="108"/>
      <c r="DW206" s="108"/>
      <c r="DX206" s="108"/>
      <c r="DY206" s="108"/>
      <c r="DZ206" s="108"/>
      <c r="EA206" s="108"/>
      <c r="EB206" s="108"/>
      <c r="EC206" s="108"/>
      <c r="ED206" s="108"/>
      <c r="EE206" s="108"/>
      <c r="EF206" s="108"/>
      <c r="EG206" s="108"/>
      <c r="EH206" s="108"/>
      <c r="EI206" s="108"/>
      <c r="EJ206" s="108"/>
      <c r="EK206" s="108"/>
      <c r="EL206" s="108"/>
      <c r="EM206" s="108"/>
      <c r="EN206" s="108"/>
      <c r="EO206" s="108"/>
      <c r="EP206" s="108"/>
      <c r="EQ206" s="108"/>
      <c r="ER206" s="108"/>
      <c r="ES206" s="108"/>
      <c r="ET206" s="108"/>
      <c r="EU206" s="108"/>
      <c r="EV206" s="108"/>
      <c r="EW206" s="108"/>
      <c r="EX206" s="108"/>
      <c r="EY206" s="108"/>
      <c r="EZ206" s="108"/>
      <c r="FA206" s="108"/>
      <c r="FB206" s="108"/>
      <c r="FC206" s="108"/>
      <c r="FD206" s="108"/>
      <c r="FE206" s="108"/>
      <c r="FF206" s="108"/>
      <c r="FG206" s="108"/>
      <c r="FH206" s="108"/>
      <c r="FI206" s="108"/>
      <c r="FJ206" s="108"/>
      <c r="FK206" s="108"/>
      <c r="FL206" s="108"/>
      <c r="FM206" s="108"/>
      <c r="FN206" s="108"/>
      <c r="FO206" s="108"/>
      <c r="FP206" s="108"/>
      <c r="FQ206" s="108"/>
      <c r="FR206" s="108"/>
      <c r="FS206" s="108"/>
      <c r="FT206" s="108"/>
      <c r="FU206" s="108"/>
    </row>
    <row r="207" spans="4:177" s="2" customFormat="1" ht="15">
      <c r="D207" s="6"/>
      <c r="E207" s="6"/>
      <c r="F207" s="6"/>
      <c r="G207" s="6"/>
      <c r="H207" s="6"/>
      <c r="L207" s="47"/>
      <c r="M207" s="47"/>
      <c r="N207" s="236"/>
      <c r="O207" s="46"/>
      <c r="P207" s="46"/>
      <c r="Q207" s="46"/>
      <c r="R207" s="46"/>
      <c r="S207" s="46"/>
      <c r="T207" s="46"/>
      <c r="U207" s="46"/>
      <c r="V207" s="46"/>
      <c r="W207" s="46"/>
      <c r="X207" s="46"/>
      <c r="Y207" s="46"/>
      <c r="Z207" s="46"/>
      <c r="AA207" s="46"/>
      <c r="AB207" s="46"/>
      <c r="AC207" s="46"/>
      <c r="AD207" s="46"/>
      <c r="AE207" s="43"/>
      <c r="AF207" s="43"/>
      <c r="AG207" s="43"/>
      <c r="AH207" s="43"/>
      <c r="AI207" s="43"/>
      <c r="AJ207" s="43"/>
      <c r="AK207" s="43"/>
      <c r="AL207" s="43"/>
      <c r="AM207" s="46"/>
      <c r="AN207" s="46"/>
      <c r="AO207" s="46"/>
      <c r="AP207" s="46"/>
      <c r="AQ207" s="46"/>
      <c r="AR207" s="46"/>
      <c r="AS207" s="46"/>
      <c r="AT207" s="46"/>
      <c r="AU207" s="46"/>
      <c r="AV207" s="46"/>
      <c r="AW207" s="46"/>
      <c r="AX207" s="46"/>
      <c r="AY207" s="46"/>
      <c r="AZ207" s="46"/>
      <c r="BA207" s="46"/>
      <c r="BB207" s="46"/>
      <c r="BC207" s="86"/>
      <c r="BD207" s="46"/>
      <c r="BE207" s="46"/>
      <c r="BF207" s="46"/>
      <c r="BG207" s="46"/>
      <c r="BH207" s="46"/>
      <c r="BI207" s="46"/>
      <c r="BJ207" s="46"/>
      <c r="BK207" s="46"/>
      <c r="BL207" s="46"/>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108"/>
      <c r="CU207" s="108"/>
      <c r="CV207" s="108"/>
      <c r="CW207" s="108"/>
      <c r="CX207" s="108"/>
      <c r="CY207" s="108"/>
      <c r="CZ207" s="108"/>
      <c r="DA207" s="108"/>
      <c r="DB207" s="108"/>
      <c r="DC207" s="108"/>
      <c r="DD207" s="108"/>
      <c r="DE207" s="108"/>
      <c r="DF207" s="108"/>
      <c r="DG207" s="108"/>
      <c r="DH207" s="108"/>
      <c r="DI207" s="108"/>
      <c r="DJ207" s="108"/>
      <c r="DK207" s="108"/>
      <c r="DL207" s="108"/>
      <c r="DM207" s="108"/>
      <c r="DN207" s="108"/>
      <c r="DO207" s="108"/>
      <c r="DP207" s="108"/>
      <c r="DQ207" s="108"/>
      <c r="DR207" s="108"/>
      <c r="DS207" s="108"/>
      <c r="DT207" s="108"/>
      <c r="DU207" s="108"/>
      <c r="DV207" s="108"/>
      <c r="DW207" s="108"/>
      <c r="DX207" s="108"/>
      <c r="DY207" s="108"/>
      <c r="DZ207" s="108"/>
      <c r="EA207" s="108"/>
      <c r="EB207" s="108"/>
      <c r="EC207" s="108"/>
      <c r="ED207" s="108"/>
      <c r="EE207" s="108"/>
      <c r="EF207" s="108"/>
      <c r="EG207" s="108"/>
      <c r="EH207" s="108"/>
      <c r="EI207" s="108"/>
      <c r="EJ207" s="108"/>
      <c r="EK207" s="108"/>
      <c r="EL207" s="108"/>
      <c r="EM207" s="108"/>
      <c r="EN207" s="108"/>
      <c r="EO207" s="108"/>
      <c r="EP207" s="108"/>
      <c r="EQ207" s="108"/>
      <c r="ER207" s="108"/>
      <c r="ES207" s="108"/>
      <c r="ET207" s="108"/>
      <c r="EU207" s="108"/>
      <c r="EV207" s="108"/>
      <c r="EW207" s="108"/>
      <c r="EX207" s="108"/>
      <c r="EY207" s="108"/>
      <c r="EZ207" s="108"/>
      <c r="FA207" s="108"/>
      <c r="FB207" s="108"/>
      <c r="FC207" s="108"/>
      <c r="FD207" s="108"/>
      <c r="FE207" s="108"/>
      <c r="FF207" s="108"/>
      <c r="FG207" s="108"/>
      <c r="FH207" s="108"/>
      <c r="FI207" s="108"/>
      <c r="FJ207" s="108"/>
      <c r="FK207" s="108"/>
      <c r="FL207" s="108"/>
      <c r="FM207" s="108"/>
      <c r="FN207" s="108"/>
      <c r="FO207" s="108"/>
      <c r="FP207" s="108"/>
      <c r="FQ207" s="108"/>
      <c r="FR207" s="108"/>
      <c r="FS207" s="108"/>
      <c r="FT207" s="108"/>
      <c r="FU207" s="108"/>
    </row>
    <row r="208" spans="4:177" s="2" customFormat="1" ht="15">
      <c r="D208" s="6"/>
      <c r="E208" s="6"/>
      <c r="F208" s="6"/>
      <c r="G208" s="6"/>
      <c r="H208" s="6"/>
      <c r="L208" s="47"/>
      <c r="M208" s="47"/>
      <c r="N208" s="236"/>
      <c r="O208" s="46"/>
      <c r="P208" s="46"/>
      <c r="Q208" s="46"/>
      <c r="R208" s="46"/>
      <c r="S208" s="46"/>
      <c r="T208" s="46"/>
      <c r="U208" s="46"/>
      <c r="V208" s="46"/>
      <c r="W208" s="46"/>
      <c r="X208" s="46"/>
      <c r="Y208" s="46"/>
      <c r="Z208" s="46"/>
      <c r="AA208" s="46"/>
      <c r="AB208" s="46"/>
      <c r="AC208" s="46"/>
      <c r="AD208" s="46"/>
      <c r="AE208" s="43"/>
      <c r="AF208" s="43"/>
      <c r="AG208" s="43"/>
      <c r="AH208" s="43"/>
      <c r="AI208" s="43"/>
      <c r="AJ208" s="43"/>
      <c r="AK208" s="43"/>
      <c r="AL208" s="43"/>
      <c r="AM208" s="46"/>
      <c r="AN208" s="46"/>
      <c r="AO208" s="46"/>
      <c r="AP208" s="46"/>
      <c r="AQ208" s="46"/>
      <c r="AR208" s="46"/>
      <c r="AS208" s="46"/>
      <c r="AT208" s="46"/>
      <c r="AU208" s="46"/>
      <c r="AV208" s="46"/>
      <c r="AW208" s="46"/>
      <c r="AX208" s="46"/>
      <c r="AY208" s="46"/>
      <c r="AZ208" s="46"/>
      <c r="BA208" s="46"/>
      <c r="BB208" s="46"/>
      <c r="BC208" s="86"/>
      <c r="BD208" s="46"/>
      <c r="BE208" s="46"/>
      <c r="BF208" s="46"/>
      <c r="BG208" s="46"/>
      <c r="BH208" s="46"/>
      <c r="BI208" s="46"/>
      <c r="BJ208" s="46"/>
      <c r="BK208" s="46"/>
      <c r="BL208" s="46"/>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108"/>
      <c r="CU208" s="108"/>
      <c r="CV208" s="108"/>
      <c r="CW208" s="108"/>
      <c r="CX208" s="108"/>
      <c r="CY208" s="108"/>
      <c r="CZ208" s="108"/>
      <c r="DA208" s="108"/>
      <c r="DB208" s="108"/>
      <c r="DC208" s="108"/>
      <c r="DD208" s="108"/>
      <c r="DE208" s="108"/>
      <c r="DF208" s="108"/>
      <c r="DG208" s="108"/>
      <c r="DH208" s="108"/>
      <c r="DI208" s="108"/>
      <c r="DJ208" s="108"/>
      <c r="DK208" s="108"/>
      <c r="DL208" s="108"/>
      <c r="DM208" s="108"/>
      <c r="DN208" s="108"/>
      <c r="DO208" s="108"/>
      <c r="DP208" s="108"/>
      <c r="DQ208" s="108"/>
      <c r="DR208" s="108"/>
      <c r="DS208" s="108"/>
      <c r="DT208" s="108"/>
      <c r="DU208" s="108"/>
      <c r="DV208" s="108"/>
      <c r="DW208" s="108"/>
      <c r="DX208" s="108"/>
      <c r="DY208" s="108"/>
      <c r="DZ208" s="108"/>
      <c r="EA208" s="108"/>
      <c r="EB208" s="108"/>
      <c r="EC208" s="108"/>
      <c r="ED208" s="108"/>
      <c r="EE208" s="108"/>
      <c r="EF208" s="108"/>
      <c r="EG208" s="108"/>
      <c r="EH208" s="108"/>
      <c r="EI208" s="108"/>
      <c r="EJ208" s="108"/>
      <c r="EK208" s="108"/>
      <c r="EL208" s="108"/>
      <c r="EM208" s="108"/>
      <c r="EN208" s="108"/>
      <c r="EO208" s="108"/>
      <c r="EP208" s="108"/>
      <c r="EQ208" s="108"/>
      <c r="ER208" s="108"/>
      <c r="ES208" s="108"/>
      <c r="ET208" s="108"/>
      <c r="EU208" s="108"/>
      <c r="EV208" s="108"/>
      <c r="EW208" s="108"/>
      <c r="EX208" s="108"/>
      <c r="EY208" s="108"/>
      <c r="EZ208" s="108"/>
      <c r="FA208" s="108"/>
      <c r="FB208" s="108"/>
      <c r="FC208" s="108"/>
      <c r="FD208" s="108"/>
      <c r="FE208" s="108"/>
      <c r="FF208" s="108"/>
      <c r="FG208" s="108"/>
      <c r="FH208" s="108"/>
      <c r="FI208" s="108"/>
      <c r="FJ208" s="108"/>
      <c r="FK208" s="108"/>
      <c r="FL208" s="108"/>
      <c r="FM208" s="108"/>
      <c r="FN208" s="108"/>
      <c r="FO208" s="108"/>
      <c r="FP208" s="108"/>
      <c r="FQ208" s="108"/>
      <c r="FR208" s="108"/>
      <c r="FS208" s="108"/>
      <c r="FT208" s="108"/>
      <c r="FU208" s="108"/>
    </row>
    <row r="209" spans="4:177" s="2" customFormat="1" ht="15">
      <c r="D209" s="6"/>
      <c r="E209" s="6"/>
      <c r="F209" s="6"/>
      <c r="G209" s="6"/>
      <c r="H209" s="6"/>
      <c r="L209" s="47"/>
      <c r="M209" s="47"/>
      <c r="N209" s="236"/>
      <c r="O209" s="46"/>
      <c r="P209" s="46"/>
      <c r="Q209" s="46"/>
      <c r="R209" s="46"/>
      <c r="S209" s="46"/>
      <c r="T209" s="46"/>
      <c r="U209" s="46"/>
      <c r="V209" s="46"/>
      <c r="W209" s="46"/>
      <c r="X209" s="46"/>
      <c r="Y209" s="46"/>
      <c r="Z209" s="46"/>
      <c r="AA209" s="46"/>
      <c r="AB209" s="46"/>
      <c r="AC209" s="46"/>
      <c r="AD209" s="46"/>
      <c r="AE209" s="43"/>
      <c r="AF209" s="43"/>
      <c r="AG209" s="43"/>
      <c r="AH209" s="43"/>
      <c r="AI209" s="43"/>
      <c r="AJ209" s="43"/>
      <c r="AK209" s="43"/>
      <c r="AL209" s="43"/>
      <c r="AM209" s="46"/>
      <c r="AN209" s="46"/>
      <c r="AO209" s="46"/>
      <c r="AP209" s="46"/>
      <c r="AQ209" s="46"/>
      <c r="AR209" s="46"/>
      <c r="AS209" s="46"/>
      <c r="AT209" s="46"/>
      <c r="AU209" s="46"/>
      <c r="AV209" s="46"/>
      <c r="AW209" s="46"/>
      <c r="AX209" s="46"/>
      <c r="AY209" s="46"/>
      <c r="AZ209" s="46"/>
      <c r="BA209" s="46"/>
      <c r="BB209" s="46"/>
      <c r="BC209" s="86"/>
      <c r="BD209" s="46"/>
      <c r="BE209" s="46"/>
      <c r="BF209" s="46"/>
      <c r="BG209" s="46"/>
      <c r="BH209" s="46"/>
      <c r="BI209" s="46"/>
      <c r="BJ209" s="46"/>
      <c r="BK209" s="46"/>
      <c r="BL209" s="46"/>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108"/>
      <c r="CU209" s="108"/>
      <c r="CV209" s="108"/>
      <c r="CW209" s="108"/>
      <c r="CX209" s="108"/>
      <c r="CY209" s="108"/>
      <c r="CZ209" s="108"/>
      <c r="DA209" s="108"/>
      <c r="DB209" s="108"/>
      <c r="DC209" s="108"/>
      <c r="DD209" s="108"/>
      <c r="DE209" s="108"/>
      <c r="DF209" s="108"/>
      <c r="DG209" s="108"/>
      <c r="DH209" s="108"/>
      <c r="DI209" s="108"/>
      <c r="DJ209" s="108"/>
      <c r="DK209" s="108"/>
      <c r="DL209" s="108"/>
      <c r="DM209" s="108"/>
      <c r="DN209" s="108"/>
      <c r="DO209" s="108"/>
      <c r="DP209" s="108"/>
      <c r="DQ209" s="108"/>
      <c r="DR209" s="108"/>
      <c r="DS209" s="108"/>
      <c r="DT209" s="108"/>
      <c r="DU209" s="108"/>
      <c r="DV209" s="108"/>
      <c r="DW209" s="108"/>
      <c r="DX209" s="108"/>
      <c r="DY209" s="108"/>
      <c r="DZ209" s="108"/>
      <c r="EA209" s="108"/>
      <c r="EB209" s="108"/>
      <c r="EC209" s="108"/>
      <c r="ED209" s="108"/>
      <c r="EE209" s="108"/>
      <c r="EF209" s="108"/>
      <c r="EG209" s="108"/>
      <c r="EH209" s="108"/>
      <c r="EI209" s="108"/>
      <c r="EJ209" s="108"/>
      <c r="EK209" s="108"/>
      <c r="EL209" s="108"/>
      <c r="EM209" s="108"/>
      <c r="EN209" s="108"/>
      <c r="EO209" s="108"/>
      <c r="EP209" s="108"/>
      <c r="EQ209" s="108"/>
      <c r="ER209" s="108"/>
      <c r="ES209" s="108"/>
      <c r="ET209" s="108"/>
      <c r="EU209" s="108"/>
      <c r="EV209" s="108"/>
      <c r="EW209" s="108"/>
      <c r="EX209" s="108"/>
      <c r="EY209" s="108"/>
      <c r="EZ209" s="108"/>
      <c r="FA209" s="108"/>
      <c r="FB209" s="108"/>
      <c r="FC209" s="108"/>
      <c r="FD209" s="108"/>
      <c r="FE209" s="108"/>
      <c r="FF209" s="108"/>
      <c r="FG209" s="108"/>
      <c r="FH209" s="108"/>
      <c r="FI209" s="108"/>
      <c r="FJ209" s="108"/>
      <c r="FK209" s="108"/>
      <c r="FL209" s="108"/>
      <c r="FM209" s="108"/>
      <c r="FN209" s="108"/>
      <c r="FO209" s="108"/>
      <c r="FP209" s="108"/>
      <c r="FQ209" s="108"/>
      <c r="FR209" s="108"/>
      <c r="FS209" s="108"/>
      <c r="FT209" s="108"/>
      <c r="FU209" s="108"/>
    </row>
    <row r="210" spans="4:177" s="2" customFormat="1" ht="15">
      <c r="D210" s="6"/>
      <c r="E210" s="6"/>
      <c r="F210" s="6"/>
      <c r="G210" s="6"/>
      <c r="H210" s="6"/>
      <c r="L210" s="47"/>
      <c r="M210" s="47"/>
      <c r="N210" s="236"/>
      <c r="O210" s="46"/>
      <c r="P210" s="46"/>
      <c r="Q210" s="46"/>
      <c r="R210" s="46"/>
      <c r="S210" s="46"/>
      <c r="T210" s="46"/>
      <c r="U210" s="46"/>
      <c r="V210" s="46"/>
      <c r="W210" s="46"/>
      <c r="X210" s="46"/>
      <c r="Y210" s="46"/>
      <c r="Z210" s="46"/>
      <c r="AA210" s="46"/>
      <c r="AB210" s="46"/>
      <c r="AC210" s="46"/>
      <c r="AD210" s="46"/>
      <c r="AE210" s="43"/>
      <c r="AF210" s="43"/>
      <c r="AG210" s="43"/>
      <c r="AH210" s="43"/>
      <c r="AI210" s="43"/>
      <c r="AJ210" s="43"/>
      <c r="AK210" s="43"/>
      <c r="AL210" s="43"/>
      <c r="AM210" s="46"/>
      <c r="AN210" s="46"/>
      <c r="AO210" s="46"/>
      <c r="AP210" s="46"/>
      <c r="AQ210" s="46"/>
      <c r="AR210" s="46"/>
      <c r="AS210" s="46"/>
      <c r="AT210" s="46"/>
      <c r="AU210" s="46"/>
      <c r="AV210" s="46"/>
      <c r="AW210" s="46"/>
      <c r="AX210" s="46"/>
      <c r="AY210" s="46"/>
      <c r="AZ210" s="46"/>
      <c r="BA210" s="46"/>
      <c r="BB210" s="46"/>
      <c r="BC210" s="86"/>
      <c r="BD210" s="46"/>
      <c r="BE210" s="46"/>
      <c r="BF210" s="46"/>
      <c r="BG210" s="46"/>
      <c r="BH210" s="46"/>
      <c r="BI210" s="46"/>
      <c r="BJ210" s="46"/>
      <c r="BK210" s="46"/>
      <c r="BL210" s="46"/>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108"/>
      <c r="CU210" s="108"/>
      <c r="CV210" s="108"/>
      <c r="CW210" s="108"/>
      <c r="CX210" s="108"/>
      <c r="CY210" s="108"/>
      <c r="CZ210" s="108"/>
      <c r="DA210" s="108"/>
      <c r="DB210" s="108"/>
      <c r="DC210" s="108"/>
      <c r="DD210" s="108"/>
      <c r="DE210" s="108"/>
      <c r="DF210" s="108"/>
      <c r="DG210" s="108"/>
      <c r="DH210" s="108"/>
      <c r="DI210" s="108"/>
      <c r="DJ210" s="108"/>
      <c r="DK210" s="108"/>
      <c r="DL210" s="108"/>
      <c r="DM210" s="108"/>
      <c r="DN210" s="108"/>
      <c r="DO210" s="108"/>
      <c r="DP210" s="108"/>
      <c r="DQ210" s="108"/>
      <c r="DR210" s="108"/>
      <c r="DS210" s="108"/>
      <c r="DT210" s="108"/>
      <c r="DU210" s="108"/>
      <c r="DV210" s="108"/>
      <c r="DW210" s="108"/>
      <c r="DX210" s="108"/>
      <c r="DY210" s="108"/>
      <c r="DZ210" s="108"/>
      <c r="EA210" s="108"/>
      <c r="EB210" s="108"/>
      <c r="EC210" s="108"/>
      <c r="ED210" s="108"/>
      <c r="EE210" s="108"/>
      <c r="EF210" s="108"/>
      <c r="EG210" s="108"/>
      <c r="EH210" s="108"/>
      <c r="EI210" s="108"/>
      <c r="EJ210" s="108"/>
      <c r="EK210" s="108"/>
      <c r="EL210" s="108"/>
      <c r="EM210" s="108"/>
      <c r="EN210" s="108"/>
      <c r="EO210" s="108"/>
      <c r="EP210" s="108"/>
      <c r="EQ210" s="108"/>
      <c r="ER210" s="108"/>
      <c r="ES210" s="108"/>
      <c r="ET210" s="108"/>
      <c r="EU210" s="108"/>
      <c r="EV210" s="108"/>
      <c r="EW210" s="108"/>
      <c r="EX210" s="108"/>
      <c r="EY210" s="108"/>
      <c r="EZ210" s="108"/>
      <c r="FA210" s="108"/>
      <c r="FB210" s="108"/>
      <c r="FC210" s="108"/>
      <c r="FD210" s="108"/>
      <c r="FE210" s="108"/>
      <c r="FF210" s="108"/>
      <c r="FG210" s="108"/>
      <c r="FH210" s="108"/>
      <c r="FI210" s="108"/>
      <c r="FJ210" s="108"/>
      <c r="FK210" s="108"/>
      <c r="FL210" s="108"/>
      <c r="FM210" s="108"/>
      <c r="FN210" s="108"/>
      <c r="FO210" s="108"/>
      <c r="FP210" s="108"/>
      <c r="FQ210" s="108"/>
      <c r="FR210" s="108"/>
      <c r="FS210" s="108"/>
      <c r="FT210" s="108"/>
      <c r="FU210" s="108"/>
    </row>
    <row r="211" spans="4:177" s="2" customFormat="1" ht="15">
      <c r="D211" s="6"/>
      <c r="E211" s="6"/>
      <c r="F211" s="6"/>
      <c r="G211" s="6"/>
      <c r="H211" s="6"/>
      <c r="L211" s="47"/>
      <c r="M211" s="47"/>
      <c r="N211" s="236"/>
      <c r="O211" s="46"/>
      <c r="P211" s="46"/>
      <c r="Q211" s="46"/>
      <c r="R211" s="46"/>
      <c r="S211" s="46"/>
      <c r="T211" s="46"/>
      <c r="U211" s="46"/>
      <c r="V211" s="46"/>
      <c r="W211" s="46"/>
      <c r="X211" s="46"/>
      <c r="Y211" s="46"/>
      <c r="Z211" s="46"/>
      <c r="AA211" s="46"/>
      <c r="AB211" s="46"/>
      <c r="AC211" s="46"/>
      <c r="AD211" s="46"/>
      <c r="AE211" s="43"/>
      <c r="AF211" s="43"/>
      <c r="AG211" s="43"/>
      <c r="AH211" s="43"/>
      <c r="AI211" s="43"/>
      <c r="AJ211" s="43"/>
      <c r="AK211" s="43"/>
      <c r="AL211" s="43"/>
      <c r="AM211" s="46"/>
      <c r="AN211" s="46"/>
      <c r="AO211" s="46"/>
      <c r="AP211" s="46"/>
      <c r="AQ211" s="46"/>
      <c r="AR211" s="46"/>
      <c r="AS211" s="46"/>
      <c r="AT211" s="46"/>
      <c r="AU211" s="46"/>
      <c r="AV211" s="46"/>
      <c r="AW211" s="46"/>
      <c r="AX211" s="46"/>
      <c r="AY211" s="46"/>
      <c r="AZ211" s="46"/>
      <c r="BA211" s="46"/>
      <c r="BB211" s="46"/>
      <c r="BC211" s="86"/>
      <c r="BD211" s="46"/>
      <c r="BE211" s="46"/>
      <c r="BF211" s="46"/>
      <c r="BG211" s="46"/>
      <c r="BH211" s="46"/>
      <c r="BI211" s="46"/>
      <c r="BJ211" s="46"/>
      <c r="BK211" s="46"/>
      <c r="BL211" s="46"/>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c r="CS211" s="43"/>
      <c r="CT211" s="108"/>
      <c r="CU211" s="108"/>
      <c r="CV211" s="108"/>
      <c r="CW211" s="108"/>
      <c r="CX211" s="108"/>
      <c r="CY211" s="108"/>
      <c r="CZ211" s="108"/>
      <c r="DA211" s="108"/>
      <c r="DB211" s="108"/>
      <c r="DC211" s="108"/>
      <c r="DD211" s="108"/>
      <c r="DE211" s="108"/>
      <c r="DF211" s="108"/>
      <c r="DG211" s="108"/>
      <c r="DH211" s="108"/>
      <c r="DI211" s="108"/>
      <c r="DJ211" s="108"/>
      <c r="DK211" s="108"/>
      <c r="DL211" s="108"/>
      <c r="DM211" s="108"/>
      <c r="DN211" s="108"/>
      <c r="DO211" s="108"/>
      <c r="DP211" s="108"/>
      <c r="DQ211" s="108"/>
      <c r="DR211" s="108"/>
      <c r="DS211" s="108"/>
      <c r="DT211" s="108"/>
      <c r="DU211" s="108"/>
      <c r="DV211" s="108"/>
      <c r="DW211" s="108"/>
      <c r="DX211" s="108"/>
      <c r="DY211" s="108"/>
      <c r="DZ211" s="108"/>
      <c r="EA211" s="108"/>
      <c r="EB211" s="108"/>
      <c r="EC211" s="108"/>
      <c r="ED211" s="108"/>
      <c r="EE211" s="108"/>
      <c r="EF211" s="108"/>
      <c r="EG211" s="108"/>
      <c r="EH211" s="108"/>
      <c r="EI211" s="108"/>
      <c r="EJ211" s="108"/>
      <c r="EK211" s="108"/>
      <c r="EL211" s="108"/>
      <c r="EM211" s="108"/>
      <c r="EN211" s="108"/>
      <c r="EO211" s="108"/>
      <c r="EP211" s="108"/>
      <c r="EQ211" s="108"/>
      <c r="ER211" s="108"/>
      <c r="ES211" s="108"/>
      <c r="ET211" s="108"/>
      <c r="EU211" s="108"/>
      <c r="EV211" s="108"/>
      <c r="EW211" s="108"/>
      <c r="EX211" s="108"/>
      <c r="EY211" s="108"/>
      <c r="EZ211" s="108"/>
      <c r="FA211" s="108"/>
      <c r="FB211" s="108"/>
      <c r="FC211" s="108"/>
      <c r="FD211" s="108"/>
      <c r="FE211" s="108"/>
      <c r="FF211" s="108"/>
      <c r="FG211" s="108"/>
      <c r="FH211" s="108"/>
      <c r="FI211" s="108"/>
      <c r="FJ211" s="108"/>
      <c r="FK211" s="108"/>
      <c r="FL211" s="108"/>
      <c r="FM211" s="108"/>
      <c r="FN211" s="108"/>
      <c r="FO211" s="108"/>
      <c r="FP211" s="108"/>
      <c r="FQ211" s="108"/>
      <c r="FR211" s="108"/>
      <c r="FS211" s="108"/>
      <c r="FT211" s="108"/>
      <c r="FU211" s="108"/>
    </row>
    <row r="212" spans="4:177" s="2" customFormat="1" ht="15">
      <c r="D212" s="6"/>
      <c r="E212" s="6"/>
      <c r="F212" s="6"/>
      <c r="G212" s="6"/>
      <c r="H212" s="6"/>
      <c r="L212" s="47"/>
      <c r="M212" s="47"/>
      <c r="N212" s="236"/>
      <c r="O212" s="46"/>
      <c r="P212" s="46"/>
      <c r="Q212" s="46"/>
      <c r="R212" s="46"/>
      <c r="S212" s="46"/>
      <c r="T212" s="46"/>
      <c r="U212" s="46"/>
      <c r="V212" s="46"/>
      <c r="W212" s="46"/>
      <c r="X212" s="46"/>
      <c r="Y212" s="46"/>
      <c r="Z212" s="46"/>
      <c r="AA212" s="46"/>
      <c r="AB212" s="46"/>
      <c r="AC212" s="46"/>
      <c r="AD212" s="46"/>
      <c r="AE212" s="43"/>
      <c r="AF212" s="43"/>
      <c r="AG212" s="43"/>
      <c r="AH212" s="43"/>
      <c r="AI212" s="43"/>
      <c r="AJ212" s="43"/>
      <c r="AK212" s="43"/>
      <c r="AL212" s="43"/>
      <c r="AM212" s="46"/>
      <c r="AN212" s="46"/>
      <c r="AO212" s="46"/>
      <c r="AP212" s="46"/>
      <c r="AQ212" s="46"/>
      <c r="AR212" s="46"/>
      <c r="AS212" s="46"/>
      <c r="AT212" s="46"/>
      <c r="AU212" s="46"/>
      <c r="AV212" s="46"/>
      <c r="AW212" s="46"/>
      <c r="AX212" s="46"/>
      <c r="AY212" s="46"/>
      <c r="AZ212" s="46"/>
      <c r="BA212" s="46"/>
      <c r="BB212" s="46"/>
      <c r="BC212" s="86"/>
      <c r="BD212" s="46"/>
      <c r="BE212" s="46"/>
      <c r="BF212" s="46"/>
      <c r="BG212" s="46"/>
      <c r="BH212" s="46"/>
      <c r="BI212" s="46"/>
      <c r="BJ212" s="46"/>
      <c r="BK212" s="46"/>
      <c r="BL212" s="46"/>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c r="CS212" s="43"/>
      <c r="CT212" s="108"/>
      <c r="CU212" s="108"/>
      <c r="CV212" s="108"/>
      <c r="CW212" s="108"/>
      <c r="CX212" s="108"/>
      <c r="CY212" s="108"/>
      <c r="CZ212" s="108"/>
      <c r="DA212" s="108"/>
      <c r="DB212" s="108"/>
      <c r="DC212" s="108"/>
      <c r="DD212" s="108"/>
      <c r="DE212" s="108"/>
      <c r="DF212" s="108"/>
      <c r="DG212" s="108"/>
      <c r="DH212" s="108"/>
      <c r="DI212" s="108"/>
      <c r="DJ212" s="108"/>
      <c r="DK212" s="108"/>
      <c r="DL212" s="108"/>
      <c r="DM212" s="108"/>
      <c r="DN212" s="108"/>
      <c r="DO212" s="108"/>
      <c r="DP212" s="108"/>
      <c r="DQ212" s="108"/>
      <c r="DR212" s="108"/>
      <c r="DS212" s="108"/>
      <c r="DT212" s="108"/>
      <c r="DU212" s="108"/>
      <c r="DV212" s="108"/>
      <c r="DW212" s="108"/>
      <c r="DX212" s="108"/>
      <c r="DY212" s="108"/>
      <c r="DZ212" s="108"/>
      <c r="EA212" s="108"/>
      <c r="EB212" s="108"/>
      <c r="EC212" s="108"/>
      <c r="ED212" s="108"/>
      <c r="EE212" s="108"/>
      <c r="EF212" s="108"/>
      <c r="EG212" s="108"/>
      <c r="EH212" s="108"/>
      <c r="EI212" s="108"/>
      <c r="EJ212" s="108"/>
      <c r="EK212" s="108"/>
      <c r="EL212" s="108"/>
      <c r="EM212" s="108"/>
      <c r="EN212" s="108"/>
      <c r="EO212" s="108"/>
      <c r="EP212" s="108"/>
      <c r="EQ212" s="108"/>
      <c r="ER212" s="108"/>
      <c r="ES212" s="108"/>
      <c r="ET212" s="108"/>
      <c r="EU212" s="108"/>
      <c r="EV212" s="108"/>
      <c r="EW212" s="108"/>
      <c r="EX212" s="108"/>
      <c r="EY212" s="108"/>
      <c r="EZ212" s="108"/>
      <c r="FA212" s="108"/>
      <c r="FB212" s="108"/>
      <c r="FC212" s="108"/>
      <c r="FD212" s="108"/>
      <c r="FE212" s="108"/>
      <c r="FF212" s="108"/>
      <c r="FG212" s="108"/>
      <c r="FH212" s="108"/>
      <c r="FI212" s="108"/>
      <c r="FJ212" s="108"/>
      <c r="FK212" s="108"/>
      <c r="FL212" s="108"/>
      <c r="FM212" s="108"/>
      <c r="FN212" s="108"/>
      <c r="FO212" s="108"/>
      <c r="FP212" s="108"/>
      <c r="FQ212" s="108"/>
      <c r="FR212" s="108"/>
      <c r="FS212" s="108"/>
      <c r="FT212" s="108"/>
      <c r="FU212" s="108"/>
    </row>
    <row r="213" spans="4:177" s="2" customFormat="1" ht="15">
      <c r="D213" s="6"/>
      <c r="E213" s="6"/>
      <c r="F213" s="6"/>
      <c r="G213" s="6"/>
      <c r="H213" s="6"/>
      <c r="L213" s="47"/>
      <c r="M213" s="47"/>
      <c r="N213" s="236"/>
      <c r="O213" s="46"/>
      <c r="P213" s="46"/>
      <c r="Q213" s="46"/>
      <c r="R213" s="46"/>
      <c r="S213" s="46"/>
      <c r="T213" s="46"/>
      <c r="U213" s="46"/>
      <c r="V213" s="46"/>
      <c r="W213" s="46"/>
      <c r="X213" s="46"/>
      <c r="Y213" s="46"/>
      <c r="Z213" s="46"/>
      <c r="AA213" s="46"/>
      <c r="AB213" s="46"/>
      <c r="AC213" s="46"/>
      <c r="AD213" s="46"/>
      <c r="AE213" s="43"/>
      <c r="AF213" s="43"/>
      <c r="AG213" s="43"/>
      <c r="AH213" s="43"/>
      <c r="AI213" s="43"/>
      <c r="AJ213" s="43"/>
      <c r="AK213" s="43"/>
      <c r="AL213" s="43"/>
      <c r="AM213" s="46"/>
      <c r="AN213" s="46"/>
      <c r="AO213" s="46"/>
      <c r="AP213" s="46"/>
      <c r="AQ213" s="46"/>
      <c r="AR213" s="46"/>
      <c r="AS213" s="46"/>
      <c r="AT213" s="46"/>
      <c r="AU213" s="46"/>
      <c r="AV213" s="46"/>
      <c r="AW213" s="46"/>
      <c r="AX213" s="46"/>
      <c r="AY213" s="46"/>
      <c r="AZ213" s="46"/>
      <c r="BA213" s="46"/>
      <c r="BB213" s="46"/>
      <c r="BC213" s="86"/>
      <c r="BD213" s="46"/>
      <c r="BE213" s="46"/>
      <c r="BF213" s="46"/>
      <c r="BG213" s="46"/>
      <c r="BH213" s="46"/>
      <c r="BI213" s="46"/>
      <c r="BJ213" s="46"/>
      <c r="BK213" s="46"/>
      <c r="BL213" s="46"/>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108"/>
      <c r="CU213" s="108"/>
      <c r="CV213" s="108"/>
      <c r="CW213" s="108"/>
      <c r="CX213" s="108"/>
      <c r="CY213" s="108"/>
      <c r="CZ213" s="108"/>
      <c r="DA213" s="108"/>
      <c r="DB213" s="108"/>
      <c r="DC213" s="108"/>
      <c r="DD213" s="108"/>
      <c r="DE213" s="108"/>
      <c r="DF213" s="108"/>
      <c r="DG213" s="108"/>
      <c r="DH213" s="108"/>
      <c r="DI213" s="108"/>
      <c r="DJ213" s="108"/>
      <c r="DK213" s="108"/>
      <c r="DL213" s="108"/>
      <c r="DM213" s="108"/>
      <c r="DN213" s="108"/>
      <c r="DO213" s="108"/>
      <c r="DP213" s="108"/>
      <c r="DQ213" s="108"/>
      <c r="DR213" s="108"/>
      <c r="DS213" s="108"/>
      <c r="DT213" s="108"/>
      <c r="DU213" s="108"/>
      <c r="DV213" s="108"/>
      <c r="DW213" s="108"/>
      <c r="DX213" s="108"/>
      <c r="DY213" s="108"/>
      <c r="DZ213" s="108"/>
      <c r="EA213" s="108"/>
      <c r="EB213" s="108"/>
      <c r="EC213" s="108"/>
      <c r="ED213" s="108"/>
      <c r="EE213" s="108"/>
      <c r="EF213" s="108"/>
      <c r="EG213" s="108"/>
      <c r="EH213" s="108"/>
      <c r="EI213" s="108"/>
      <c r="EJ213" s="108"/>
      <c r="EK213" s="108"/>
      <c r="EL213" s="108"/>
      <c r="EM213" s="108"/>
      <c r="EN213" s="108"/>
      <c r="EO213" s="108"/>
      <c r="EP213" s="108"/>
      <c r="EQ213" s="108"/>
      <c r="ER213" s="108"/>
      <c r="ES213" s="108"/>
      <c r="ET213" s="108"/>
      <c r="EU213" s="108"/>
      <c r="EV213" s="108"/>
      <c r="EW213" s="108"/>
      <c r="EX213" s="108"/>
      <c r="EY213" s="108"/>
      <c r="EZ213" s="108"/>
      <c r="FA213" s="108"/>
      <c r="FB213" s="108"/>
      <c r="FC213" s="108"/>
      <c r="FD213" s="108"/>
      <c r="FE213" s="108"/>
      <c r="FF213" s="108"/>
      <c r="FG213" s="108"/>
      <c r="FH213" s="108"/>
      <c r="FI213" s="108"/>
      <c r="FJ213" s="108"/>
      <c r="FK213" s="108"/>
      <c r="FL213" s="108"/>
      <c r="FM213" s="108"/>
      <c r="FN213" s="108"/>
      <c r="FO213" s="108"/>
      <c r="FP213" s="108"/>
      <c r="FQ213" s="108"/>
      <c r="FR213" s="108"/>
      <c r="FS213" s="108"/>
      <c r="FT213" s="108"/>
      <c r="FU213" s="108"/>
    </row>
    <row r="214" spans="4:177" s="2" customFormat="1" ht="15">
      <c r="D214" s="6"/>
      <c r="E214" s="6"/>
      <c r="F214" s="6"/>
      <c r="G214" s="6"/>
      <c r="H214" s="6"/>
      <c r="L214" s="47"/>
      <c r="M214" s="47"/>
      <c r="N214" s="236"/>
      <c r="O214" s="46"/>
      <c r="P214" s="46"/>
      <c r="Q214" s="46"/>
      <c r="R214" s="46"/>
      <c r="S214" s="46"/>
      <c r="T214" s="46"/>
      <c r="U214" s="46"/>
      <c r="V214" s="46"/>
      <c r="W214" s="46"/>
      <c r="X214" s="46"/>
      <c r="Y214" s="46"/>
      <c r="Z214" s="46"/>
      <c r="AA214" s="46"/>
      <c r="AB214" s="46"/>
      <c r="AC214" s="46"/>
      <c r="AD214" s="46"/>
      <c r="AE214" s="43"/>
      <c r="AF214" s="43"/>
      <c r="AG214" s="43"/>
      <c r="AH214" s="43"/>
      <c r="AI214" s="43"/>
      <c r="AJ214" s="43"/>
      <c r="AK214" s="43"/>
      <c r="AL214" s="43"/>
      <c r="AM214" s="46"/>
      <c r="AN214" s="46"/>
      <c r="AO214" s="46"/>
      <c r="AP214" s="46"/>
      <c r="AQ214" s="46"/>
      <c r="AR214" s="46"/>
      <c r="AS214" s="46"/>
      <c r="AT214" s="46"/>
      <c r="AU214" s="46"/>
      <c r="AV214" s="46"/>
      <c r="AW214" s="46"/>
      <c r="AX214" s="46"/>
      <c r="AY214" s="46"/>
      <c r="AZ214" s="46"/>
      <c r="BA214" s="46"/>
      <c r="BB214" s="46"/>
      <c r="BC214" s="86"/>
      <c r="BD214" s="46"/>
      <c r="BE214" s="46"/>
      <c r="BF214" s="46"/>
      <c r="BG214" s="46"/>
      <c r="BH214" s="46"/>
      <c r="BI214" s="46"/>
      <c r="BJ214" s="46"/>
      <c r="BK214" s="46"/>
      <c r="BL214" s="46"/>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108"/>
      <c r="CU214" s="108"/>
      <c r="CV214" s="108"/>
      <c r="CW214" s="108"/>
      <c r="CX214" s="108"/>
      <c r="CY214" s="108"/>
      <c r="CZ214" s="108"/>
      <c r="DA214" s="108"/>
      <c r="DB214" s="108"/>
      <c r="DC214" s="108"/>
      <c r="DD214" s="108"/>
      <c r="DE214" s="108"/>
      <c r="DF214" s="108"/>
      <c r="DG214" s="108"/>
      <c r="DH214" s="108"/>
      <c r="DI214" s="108"/>
      <c r="DJ214" s="108"/>
      <c r="DK214" s="108"/>
      <c r="DL214" s="108"/>
      <c r="DM214" s="108"/>
      <c r="DN214" s="108"/>
      <c r="DO214" s="108"/>
      <c r="DP214" s="108"/>
      <c r="DQ214" s="108"/>
      <c r="DR214" s="108"/>
      <c r="DS214" s="108"/>
      <c r="DT214" s="108"/>
      <c r="DU214" s="108"/>
      <c r="DV214" s="108"/>
      <c r="DW214" s="108"/>
      <c r="DX214" s="108"/>
      <c r="DY214" s="108"/>
      <c r="DZ214" s="108"/>
      <c r="EA214" s="108"/>
      <c r="EB214" s="108"/>
      <c r="EC214" s="108"/>
      <c r="ED214" s="108"/>
      <c r="EE214" s="108"/>
      <c r="EF214" s="108"/>
      <c r="EG214" s="108"/>
      <c r="EH214" s="108"/>
      <c r="EI214" s="108"/>
      <c r="EJ214" s="108"/>
      <c r="EK214" s="108"/>
      <c r="EL214" s="108"/>
      <c r="EM214" s="108"/>
      <c r="EN214" s="108"/>
      <c r="EO214" s="108"/>
      <c r="EP214" s="108"/>
      <c r="EQ214" s="108"/>
      <c r="ER214" s="108"/>
      <c r="ES214" s="108"/>
      <c r="ET214" s="108"/>
      <c r="EU214" s="108"/>
      <c r="EV214" s="108"/>
      <c r="EW214" s="108"/>
      <c r="EX214" s="108"/>
      <c r="EY214" s="108"/>
      <c r="EZ214" s="108"/>
      <c r="FA214" s="108"/>
      <c r="FB214" s="108"/>
      <c r="FC214" s="108"/>
      <c r="FD214" s="108"/>
      <c r="FE214" s="108"/>
      <c r="FF214" s="108"/>
      <c r="FG214" s="108"/>
      <c r="FH214" s="108"/>
      <c r="FI214" s="108"/>
      <c r="FJ214" s="108"/>
      <c r="FK214" s="108"/>
      <c r="FL214" s="108"/>
      <c r="FM214" s="108"/>
      <c r="FN214" s="108"/>
      <c r="FO214" s="108"/>
      <c r="FP214" s="108"/>
      <c r="FQ214" s="108"/>
      <c r="FR214" s="108"/>
      <c r="FS214" s="108"/>
      <c r="FT214" s="108"/>
      <c r="FU214" s="108"/>
    </row>
    <row r="215" spans="4:177" s="2" customFormat="1" ht="15">
      <c r="D215" s="6"/>
      <c r="E215" s="6"/>
      <c r="F215" s="6"/>
      <c r="G215" s="6"/>
      <c r="H215" s="6"/>
      <c r="L215" s="47"/>
      <c r="M215" s="47"/>
      <c r="N215" s="236"/>
      <c r="O215" s="46"/>
      <c r="P215" s="46"/>
      <c r="Q215" s="46"/>
      <c r="R215" s="46"/>
      <c r="S215" s="46"/>
      <c r="T215" s="46"/>
      <c r="U215" s="46"/>
      <c r="V215" s="46"/>
      <c r="W215" s="46"/>
      <c r="X215" s="46"/>
      <c r="Y215" s="46"/>
      <c r="Z215" s="46"/>
      <c r="AA215" s="46"/>
      <c r="AB215" s="46"/>
      <c r="AC215" s="46"/>
      <c r="AD215" s="46"/>
      <c r="AE215" s="43"/>
      <c r="AF215" s="43"/>
      <c r="AG215" s="43"/>
      <c r="AH215" s="43"/>
      <c r="AI215" s="43"/>
      <c r="AJ215" s="43"/>
      <c r="AK215" s="43"/>
      <c r="AL215" s="43"/>
      <c r="AM215" s="46"/>
      <c r="AN215" s="46"/>
      <c r="AO215" s="46"/>
      <c r="AP215" s="46"/>
      <c r="AQ215" s="46"/>
      <c r="AR215" s="46"/>
      <c r="AS215" s="46"/>
      <c r="AT215" s="46"/>
      <c r="AU215" s="46"/>
      <c r="AV215" s="46"/>
      <c r="AW215" s="46"/>
      <c r="AX215" s="46"/>
      <c r="AY215" s="46"/>
      <c r="AZ215" s="46"/>
      <c r="BA215" s="46"/>
      <c r="BB215" s="46"/>
      <c r="BC215" s="86"/>
      <c r="BD215" s="46"/>
      <c r="BE215" s="46"/>
      <c r="BF215" s="46"/>
      <c r="BG215" s="46"/>
      <c r="BH215" s="46"/>
      <c r="BI215" s="46"/>
      <c r="BJ215" s="46"/>
      <c r="BK215" s="46"/>
      <c r="BL215" s="46"/>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108"/>
      <c r="CU215" s="108"/>
      <c r="CV215" s="108"/>
      <c r="CW215" s="108"/>
      <c r="CX215" s="108"/>
      <c r="CY215" s="108"/>
      <c r="CZ215" s="108"/>
      <c r="DA215" s="108"/>
      <c r="DB215" s="108"/>
      <c r="DC215" s="108"/>
      <c r="DD215" s="108"/>
      <c r="DE215" s="108"/>
      <c r="DF215" s="108"/>
      <c r="DG215" s="108"/>
      <c r="DH215" s="108"/>
      <c r="DI215" s="108"/>
      <c r="DJ215" s="108"/>
      <c r="DK215" s="108"/>
      <c r="DL215" s="108"/>
      <c r="DM215" s="108"/>
      <c r="DN215" s="108"/>
      <c r="DO215" s="108"/>
      <c r="DP215" s="108"/>
      <c r="DQ215" s="108"/>
      <c r="DR215" s="108"/>
      <c r="DS215" s="108"/>
      <c r="DT215" s="108"/>
      <c r="DU215" s="108"/>
      <c r="DV215" s="108"/>
      <c r="DW215" s="108"/>
      <c r="DX215" s="108"/>
      <c r="DY215" s="108"/>
      <c r="DZ215" s="108"/>
      <c r="EA215" s="108"/>
      <c r="EB215" s="108"/>
      <c r="EC215" s="108"/>
      <c r="ED215" s="108"/>
      <c r="EE215" s="108"/>
      <c r="EF215" s="108"/>
      <c r="EG215" s="108"/>
      <c r="EH215" s="108"/>
      <c r="EI215" s="108"/>
      <c r="EJ215" s="108"/>
      <c r="EK215" s="108"/>
      <c r="EL215" s="108"/>
      <c r="EM215" s="108"/>
      <c r="EN215" s="108"/>
      <c r="EO215" s="108"/>
      <c r="EP215" s="108"/>
      <c r="EQ215" s="108"/>
      <c r="ER215" s="108"/>
      <c r="ES215" s="108"/>
      <c r="ET215" s="108"/>
      <c r="EU215" s="108"/>
      <c r="EV215" s="108"/>
      <c r="EW215" s="108"/>
      <c r="EX215" s="108"/>
      <c r="EY215" s="108"/>
      <c r="EZ215" s="108"/>
      <c r="FA215" s="108"/>
      <c r="FB215" s="108"/>
      <c r="FC215" s="108"/>
      <c r="FD215" s="108"/>
      <c r="FE215" s="108"/>
      <c r="FF215" s="108"/>
      <c r="FG215" s="108"/>
      <c r="FH215" s="108"/>
      <c r="FI215" s="108"/>
      <c r="FJ215" s="108"/>
      <c r="FK215" s="108"/>
      <c r="FL215" s="108"/>
      <c r="FM215" s="108"/>
      <c r="FN215" s="108"/>
      <c r="FO215" s="108"/>
      <c r="FP215" s="108"/>
      <c r="FQ215" s="108"/>
      <c r="FR215" s="108"/>
      <c r="FS215" s="108"/>
      <c r="FT215" s="108"/>
      <c r="FU215" s="108"/>
    </row>
    <row r="216" spans="4:177" s="2" customFormat="1" ht="15">
      <c r="D216" s="6"/>
      <c r="E216" s="6"/>
      <c r="F216" s="6"/>
      <c r="G216" s="6"/>
      <c r="H216" s="6"/>
      <c r="L216" s="47"/>
      <c r="M216" s="47"/>
      <c r="N216" s="236"/>
      <c r="O216" s="46"/>
      <c r="P216" s="46"/>
      <c r="Q216" s="46"/>
      <c r="R216" s="46"/>
      <c r="S216" s="46"/>
      <c r="T216" s="46"/>
      <c r="U216" s="46"/>
      <c r="V216" s="46"/>
      <c r="W216" s="46"/>
      <c r="X216" s="46"/>
      <c r="Y216" s="46"/>
      <c r="Z216" s="46"/>
      <c r="AA216" s="46"/>
      <c r="AB216" s="46"/>
      <c r="AC216" s="46"/>
      <c r="AD216" s="46"/>
      <c r="AE216" s="43"/>
      <c r="AF216" s="43"/>
      <c r="AG216" s="43"/>
      <c r="AH216" s="43"/>
      <c r="AI216" s="43"/>
      <c r="AJ216" s="43"/>
      <c r="AK216" s="43"/>
      <c r="AL216" s="43"/>
      <c r="AM216" s="46"/>
      <c r="AN216" s="46"/>
      <c r="AO216" s="46"/>
      <c r="AP216" s="46"/>
      <c r="AQ216" s="46"/>
      <c r="AR216" s="46"/>
      <c r="AS216" s="46"/>
      <c r="AT216" s="46"/>
      <c r="AU216" s="46"/>
      <c r="AV216" s="46"/>
      <c r="AW216" s="46"/>
      <c r="AX216" s="46"/>
      <c r="AY216" s="46"/>
      <c r="AZ216" s="46"/>
      <c r="BA216" s="46"/>
      <c r="BB216" s="46"/>
      <c r="BC216" s="86"/>
      <c r="BD216" s="46"/>
      <c r="BE216" s="46"/>
      <c r="BF216" s="46"/>
      <c r="BG216" s="46"/>
      <c r="BH216" s="46"/>
      <c r="BI216" s="46"/>
      <c r="BJ216" s="46"/>
      <c r="BK216" s="46"/>
      <c r="BL216" s="46"/>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108"/>
      <c r="CU216" s="108"/>
      <c r="CV216" s="108"/>
      <c r="CW216" s="108"/>
      <c r="CX216" s="108"/>
      <c r="CY216" s="108"/>
      <c r="CZ216" s="108"/>
      <c r="DA216" s="108"/>
      <c r="DB216" s="108"/>
      <c r="DC216" s="108"/>
      <c r="DD216" s="108"/>
      <c r="DE216" s="108"/>
      <c r="DF216" s="108"/>
      <c r="DG216" s="108"/>
      <c r="DH216" s="108"/>
      <c r="DI216" s="108"/>
      <c r="DJ216" s="108"/>
      <c r="DK216" s="108"/>
      <c r="DL216" s="108"/>
      <c r="DM216" s="108"/>
      <c r="DN216" s="108"/>
      <c r="DO216" s="108"/>
      <c r="DP216" s="108"/>
      <c r="DQ216" s="108"/>
      <c r="DR216" s="108"/>
      <c r="DS216" s="108"/>
      <c r="DT216" s="108"/>
      <c r="DU216" s="108"/>
      <c r="DV216" s="108"/>
      <c r="DW216" s="108"/>
      <c r="DX216" s="108"/>
      <c r="DY216" s="108"/>
      <c r="DZ216" s="108"/>
      <c r="EA216" s="108"/>
      <c r="EB216" s="108"/>
      <c r="EC216" s="108"/>
      <c r="ED216" s="108"/>
      <c r="EE216" s="108"/>
      <c r="EF216" s="108"/>
      <c r="EG216" s="108"/>
      <c r="EH216" s="108"/>
      <c r="EI216" s="108"/>
      <c r="EJ216" s="108"/>
      <c r="EK216" s="108"/>
      <c r="EL216" s="108"/>
      <c r="EM216" s="108"/>
      <c r="EN216" s="108"/>
      <c r="EO216" s="108"/>
      <c r="EP216" s="108"/>
      <c r="EQ216" s="108"/>
      <c r="ER216" s="108"/>
      <c r="ES216" s="108"/>
      <c r="ET216" s="108"/>
      <c r="EU216" s="108"/>
      <c r="EV216" s="108"/>
      <c r="EW216" s="108"/>
      <c r="EX216" s="108"/>
      <c r="EY216" s="108"/>
      <c r="EZ216" s="108"/>
      <c r="FA216" s="108"/>
      <c r="FB216" s="108"/>
      <c r="FC216" s="108"/>
      <c r="FD216" s="108"/>
      <c r="FE216" s="108"/>
      <c r="FF216" s="108"/>
      <c r="FG216" s="108"/>
      <c r="FH216" s="108"/>
      <c r="FI216" s="108"/>
      <c r="FJ216" s="108"/>
      <c r="FK216" s="108"/>
      <c r="FL216" s="108"/>
      <c r="FM216" s="108"/>
      <c r="FN216" s="108"/>
      <c r="FO216" s="108"/>
      <c r="FP216" s="108"/>
      <c r="FQ216" s="108"/>
      <c r="FR216" s="108"/>
      <c r="FS216" s="108"/>
      <c r="FT216" s="108"/>
      <c r="FU216" s="108"/>
    </row>
    <row r="217" spans="4:177" s="2" customFormat="1" ht="15">
      <c r="D217" s="6"/>
      <c r="E217" s="6"/>
      <c r="F217" s="6"/>
      <c r="G217" s="6"/>
      <c r="H217" s="6"/>
      <c r="L217" s="47"/>
      <c r="M217" s="47"/>
      <c r="N217" s="236"/>
      <c r="O217" s="46"/>
      <c r="P217" s="46"/>
      <c r="Q217" s="46"/>
      <c r="R217" s="46"/>
      <c r="S217" s="46"/>
      <c r="T217" s="46"/>
      <c r="U217" s="46"/>
      <c r="V217" s="46"/>
      <c r="W217" s="46"/>
      <c r="X217" s="46"/>
      <c r="Y217" s="46"/>
      <c r="Z217" s="46"/>
      <c r="AA217" s="46"/>
      <c r="AB217" s="46"/>
      <c r="AC217" s="46"/>
      <c r="AD217" s="46"/>
      <c r="AE217" s="43"/>
      <c r="AF217" s="43"/>
      <c r="AG217" s="43"/>
      <c r="AH217" s="43"/>
      <c r="AI217" s="43"/>
      <c r="AJ217" s="43"/>
      <c r="AK217" s="43"/>
      <c r="AL217" s="43"/>
      <c r="AM217" s="46"/>
      <c r="AN217" s="46"/>
      <c r="AO217" s="46"/>
      <c r="AP217" s="46"/>
      <c r="AQ217" s="46"/>
      <c r="AR217" s="46"/>
      <c r="AS217" s="46"/>
      <c r="AT217" s="46"/>
      <c r="AU217" s="46"/>
      <c r="AV217" s="46"/>
      <c r="AW217" s="46"/>
      <c r="AX217" s="46"/>
      <c r="AY217" s="46"/>
      <c r="AZ217" s="46"/>
      <c r="BA217" s="46"/>
      <c r="BB217" s="46"/>
      <c r="BC217" s="86"/>
      <c r="BD217" s="46"/>
      <c r="BE217" s="46"/>
      <c r="BF217" s="46"/>
      <c r="BG217" s="46"/>
      <c r="BH217" s="46"/>
      <c r="BI217" s="46"/>
      <c r="BJ217" s="46"/>
      <c r="BK217" s="46"/>
      <c r="BL217" s="46"/>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108"/>
      <c r="CU217" s="108"/>
      <c r="CV217" s="108"/>
      <c r="CW217" s="108"/>
      <c r="CX217" s="108"/>
      <c r="CY217" s="108"/>
      <c r="CZ217" s="108"/>
      <c r="DA217" s="108"/>
      <c r="DB217" s="108"/>
      <c r="DC217" s="108"/>
      <c r="DD217" s="108"/>
      <c r="DE217" s="108"/>
      <c r="DF217" s="108"/>
      <c r="DG217" s="108"/>
      <c r="DH217" s="108"/>
      <c r="DI217" s="108"/>
      <c r="DJ217" s="108"/>
      <c r="DK217" s="108"/>
      <c r="DL217" s="108"/>
      <c r="DM217" s="108"/>
      <c r="DN217" s="108"/>
      <c r="DO217" s="108"/>
      <c r="DP217" s="108"/>
      <c r="DQ217" s="108"/>
      <c r="DR217" s="108"/>
      <c r="DS217" s="108"/>
      <c r="DT217" s="108"/>
      <c r="DU217" s="108"/>
      <c r="DV217" s="108"/>
      <c r="DW217" s="108"/>
      <c r="DX217" s="108"/>
      <c r="DY217" s="108"/>
      <c r="DZ217" s="108"/>
      <c r="EA217" s="108"/>
      <c r="EB217" s="108"/>
      <c r="EC217" s="108"/>
      <c r="ED217" s="108"/>
      <c r="EE217" s="108"/>
      <c r="EF217" s="108"/>
      <c r="EG217" s="108"/>
      <c r="EH217" s="108"/>
      <c r="EI217" s="108"/>
      <c r="EJ217" s="108"/>
      <c r="EK217" s="108"/>
      <c r="EL217" s="108"/>
      <c r="EM217" s="108"/>
      <c r="EN217" s="108"/>
      <c r="EO217" s="108"/>
      <c r="EP217" s="108"/>
      <c r="EQ217" s="108"/>
      <c r="ER217" s="108"/>
      <c r="ES217" s="108"/>
      <c r="ET217" s="108"/>
      <c r="EU217" s="108"/>
      <c r="EV217" s="108"/>
      <c r="EW217" s="108"/>
      <c r="EX217" s="108"/>
      <c r="EY217" s="108"/>
      <c r="EZ217" s="108"/>
      <c r="FA217" s="108"/>
      <c r="FB217" s="108"/>
      <c r="FC217" s="108"/>
      <c r="FD217" s="108"/>
      <c r="FE217" s="108"/>
      <c r="FF217" s="108"/>
      <c r="FG217" s="108"/>
      <c r="FH217" s="108"/>
      <c r="FI217" s="108"/>
      <c r="FJ217" s="108"/>
      <c r="FK217" s="108"/>
      <c r="FL217" s="108"/>
      <c r="FM217" s="108"/>
      <c r="FN217" s="108"/>
      <c r="FO217" s="108"/>
      <c r="FP217" s="108"/>
      <c r="FQ217" s="108"/>
      <c r="FR217" s="108"/>
      <c r="FS217" s="108"/>
      <c r="FT217" s="108"/>
      <c r="FU217" s="108"/>
    </row>
    <row r="218" spans="4:177" s="2" customFormat="1" ht="15">
      <c r="D218" s="6"/>
      <c r="E218" s="6"/>
      <c r="F218" s="6"/>
      <c r="G218" s="6"/>
      <c r="H218" s="6"/>
      <c r="L218" s="47"/>
      <c r="M218" s="47"/>
      <c r="N218" s="23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86"/>
      <c r="BD218" s="46"/>
      <c r="BE218" s="46"/>
      <c r="BF218" s="46"/>
      <c r="BG218" s="46"/>
      <c r="BH218" s="46"/>
      <c r="BI218" s="46"/>
      <c r="BJ218" s="46"/>
      <c r="BK218" s="46"/>
      <c r="BL218" s="46"/>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108"/>
      <c r="CU218" s="108"/>
      <c r="CV218" s="108"/>
      <c r="CW218" s="108"/>
      <c r="CX218" s="108"/>
      <c r="CY218" s="108"/>
      <c r="CZ218" s="108"/>
      <c r="DA218" s="108"/>
      <c r="DB218" s="108"/>
      <c r="DC218" s="108"/>
      <c r="DD218" s="108"/>
      <c r="DE218" s="108"/>
      <c r="DF218" s="108"/>
      <c r="DG218" s="108"/>
      <c r="DH218" s="108"/>
      <c r="DI218" s="108"/>
      <c r="DJ218" s="108"/>
      <c r="DK218" s="108"/>
      <c r="DL218" s="108"/>
      <c r="DM218" s="108"/>
      <c r="DN218" s="108"/>
      <c r="DO218" s="108"/>
      <c r="DP218" s="108"/>
      <c r="DQ218" s="108"/>
      <c r="DR218" s="108"/>
      <c r="DS218" s="108"/>
      <c r="DT218" s="108"/>
      <c r="DU218" s="108"/>
      <c r="DV218" s="108"/>
      <c r="DW218" s="108"/>
      <c r="DX218" s="108"/>
      <c r="DY218" s="108"/>
      <c r="DZ218" s="108"/>
      <c r="EA218" s="108"/>
      <c r="EB218" s="108"/>
      <c r="EC218" s="108"/>
      <c r="ED218" s="108"/>
      <c r="EE218" s="108"/>
      <c r="EF218" s="108"/>
      <c r="EG218" s="108"/>
      <c r="EH218" s="108"/>
      <c r="EI218" s="108"/>
      <c r="EJ218" s="108"/>
      <c r="EK218" s="108"/>
      <c r="EL218" s="108"/>
      <c r="EM218" s="108"/>
      <c r="EN218" s="108"/>
      <c r="EO218" s="108"/>
      <c r="EP218" s="108"/>
      <c r="EQ218" s="108"/>
      <c r="ER218" s="108"/>
      <c r="ES218" s="108"/>
      <c r="ET218" s="108"/>
      <c r="EU218" s="108"/>
      <c r="EV218" s="108"/>
      <c r="EW218" s="108"/>
      <c r="EX218" s="108"/>
      <c r="EY218" s="108"/>
      <c r="EZ218" s="108"/>
      <c r="FA218" s="108"/>
      <c r="FB218" s="108"/>
      <c r="FC218" s="108"/>
      <c r="FD218" s="108"/>
      <c r="FE218" s="108"/>
      <c r="FF218" s="108"/>
      <c r="FG218" s="108"/>
      <c r="FH218" s="108"/>
      <c r="FI218" s="108"/>
      <c r="FJ218" s="108"/>
      <c r="FK218" s="108"/>
      <c r="FL218" s="108"/>
      <c r="FM218" s="108"/>
      <c r="FN218" s="108"/>
      <c r="FO218" s="108"/>
      <c r="FP218" s="108"/>
      <c r="FQ218" s="108"/>
      <c r="FR218" s="108"/>
      <c r="FS218" s="108"/>
      <c r="FT218" s="108"/>
      <c r="FU218" s="108"/>
    </row>
    <row r="219" spans="4:177" s="2" customFormat="1" ht="15">
      <c r="D219" s="6"/>
      <c r="E219" s="6"/>
      <c r="F219" s="6"/>
      <c r="G219" s="6"/>
      <c r="H219" s="6"/>
      <c r="L219" s="47"/>
      <c r="M219" s="47"/>
      <c r="N219" s="23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86"/>
      <c r="BD219" s="46"/>
      <c r="BE219" s="46"/>
      <c r="BF219" s="46"/>
      <c r="BG219" s="46"/>
      <c r="BH219" s="46"/>
      <c r="BI219" s="46"/>
      <c r="BJ219" s="46"/>
      <c r="BK219" s="46"/>
      <c r="BL219" s="46"/>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108"/>
      <c r="CU219" s="108"/>
      <c r="CV219" s="108"/>
      <c r="CW219" s="108"/>
      <c r="CX219" s="108"/>
      <c r="CY219" s="108"/>
      <c r="CZ219" s="108"/>
      <c r="DA219" s="108"/>
      <c r="DB219" s="108"/>
      <c r="DC219" s="108"/>
      <c r="DD219" s="108"/>
      <c r="DE219" s="108"/>
      <c r="DF219" s="108"/>
      <c r="DG219" s="108"/>
      <c r="DH219" s="108"/>
      <c r="DI219" s="108"/>
      <c r="DJ219" s="108"/>
      <c r="DK219" s="108"/>
      <c r="DL219" s="108"/>
      <c r="DM219" s="108"/>
      <c r="DN219" s="108"/>
      <c r="DO219" s="108"/>
      <c r="DP219" s="108"/>
      <c r="DQ219" s="108"/>
      <c r="DR219" s="108"/>
      <c r="DS219" s="108"/>
      <c r="DT219" s="108"/>
      <c r="DU219" s="108"/>
      <c r="DV219" s="108"/>
      <c r="DW219" s="108"/>
      <c r="DX219" s="108"/>
      <c r="DY219" s="108"/>
      <c r="DZ219" s="108"/>
      <c r="EA219" s="108"/>
      <c r="EB219" s="108"/>
      <c r="EC219" s="108"/>
      <c r="ED219" s="108"/>
      <c r="EE219" s="108"/>
      <c r="EF219" s="108"/>
      <c r="EG219" s="108"/>
      <c r="EH219" s="108"/>
      <c r="EI219" s="108"/>
      <c r="EJ219" s="108"/>
      <c r="EK219" s="108"/>
      <c r="EL219" s="108"/>
      <c r="EM219" s="108"/>
      <c r="EN219" s="108"/>
      <c r="EO219" s="108"/>
      <c r="EP219" s="108"/>
      <c r="EQ219" s="108"/>
      <c r="ER219" s="108"/>
      <c r="ES219" s="108"/>
      <c r="ET219" s="108"/>
      <c r="EU219" s="108"/>
      <c r="EV219" s="108"/>
      <c r="EW219" s="108"/>
      <c r="EX219" s="108"/>
      <c r="EY219" s="108"/>
      <c r="EZ219" s="108"/>
      <c r="FA219" s="108"/>
      <c r="FB219" s="108"/>
      <c r="FC219" s="108"/>
      <c r="FD219" s="108"/>
      <c r="FE219" s="108"/>
      <c r="FF219" s="108"/>
      <c r="FG219" s="108"/>
      <c r="FH219" s="108"/>
      <c r="FI219" s="108"/>
      <c r="FJ219" s="108"/>
      <c r="FK219" s="108"/>
      <c r="FL219" s="108"/>
      <c r="FM219" s="108"/>
      <c r="FN219" s="108"/>
      <c r="FO219" s="108"/>
      <c r="FP219" s="108"/>
      <c r="FQ219" s="108"/>
      <c r="FR219" s="108"/>
      <c r="FS219" s="108"/>
      <c r="FT219" s="108"/>
      <c r="FU219" s="108"/>
    </row>
    <row r="220" spans="4:177" s="2" customFormat="1" ht="15">
      <c r="D220" s="6"/>
      <c r="E220" s="6"/>
      <c r="F220" s="6"/>
      <c r="G220" s="6"/>
      <c r="H220" s="6"/>
      <c r="L220" s="47"/>
      <c r="M220" s="47"/>
      <c r="N220" s="23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86"/>
      <c r="BD220" s="46"/>
      <c r="BE220" s="46"/>
      <c r="BF220" s="46"/>
      <c r="BG220" s="46"/>
      <c r="BH220" s="46"/>
      <c r="BI220" s="46"/>
      <c r="BJ220" s="46"/>
      <c r="BK220" s="46"/>
      <c r="BL220" s="46"/>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c r="CS220" s="43"/>
      <c r="CT220" s="108"/>
      <c r="CU220" s="108"/>
      <c r="CV220" s="108"/>
      <c r="CW220" s="108"/>
      <c r="CX220" s="108"/>
      <c r="CY220" s="108"/>
      <c r="CZ220" s="108"/>
      <c r="DA220" s="108"/>
      <c r="DB220" s="108"/>
      <c r="DC220" s="108"/>
      <c r="DD220" s="108"/>
      <c r="DE220" s="108"/>
      <c r="DF220" s="108"/>
      <c r="DG220" s="108"/>
      <c r="DH220" s="108"/>
      <c r="DI220" s="108"/>
      <c r="DJ220" s="108"/>
      <c r="DK220" s="108"/>
      <c r="DL220" s="108"/>
      <c r="DM220" s="108"/>
      <c r="DN220" s="108"/>
      <c r="DO220" s="108"/>
      <c r="DP220" s="108"/>
      <c r="DQ220" s="108"/>
      <c r="DR220" s="108"/>
      <c r="DS220" s="108"/>
      <c r="DT220" s="108"/>
      <c r="DU220" s="108"/>
      <c r="DV220" s="108"/>
      <c r="DW220" s="108"/>
      <c r="DX220" s="108"/>
      <c r="DY220" s="108"/>
      <c r="DZ220" s="108"/>
      <c r="EA220" s="108"/>
      <c r="EB220" s="108"/>
      <c r="EC220" s="108"/>
      <c r="ED220" s="108"/>
      <c r="EE220" s="108"/>
      <c r="EF220" s="108"/>
      <c r="EG220" s="108"/>
      <c r="EH220" s="108"/>
      <c r="EI220" s="108"/>
      <c r="EJ220" s="108"/>
      <c r="EK220" s="108"/>
      <c r="EL220" s="108"/>
      <c r="EM220" s="108"/>
      <c r="EN220" s="108"/>
      <c r="EO220" s="108"/>
      <c r="EP220" s="108"/>
      <c r="EQ220" s="108"/>
      <c r="ER220" s="108"/>
      <c r="ES220" s="108"/>
      <c r="ET220" s="108"/>
      <c r="EU220" s="108"/>
      <c r="EV220" s="108"/>
      <c r="EW220" s="108"/>
      <c r="EX220" s="108"/>
      <c r="EY220" s="108"/>
      <c r="EZ220" s="108"/>
      <c r="FA220" s="108"/>
      <c r="FB220" s="108"/>
      <c r="FC220" s="108"/>
      <c r="FD220" s="108"/>
      <c r="FE220" s="108"/>
      <c r="FF220" s="108"/>
      <c r="FG220" s="108"/>
      <c r="FH220" s="108"/>
      <c r="FI220" s="108"/>
      <c r="FJ220" s="108"/>
      <c r="FK220" s="108"/>
      <c r="FL220" s="108"/>
      <c r="FM220" s="108"/>
      <c r="FN220" s="108"/>
      <c r="FO220" s="108"/>
      <c r="FP220" s="108"/>
      <c r="FQ220" s="108"/>
      <c r="FR220" s="108"/>
      <c r="FS220" s="108"/>
      <c r="FT220" s="108"/>
      <c r="FU220" s="108"/>
    </row>
    <row r="221" spans="4:177" s="2" customFormat="1" ht="15">
      <c r="D221" s="6"/>
      <c r="E221" s="6"/>
      <c r="F221" s="6"/>
      <c r="G221" s="6"/>
      <c r="H221" s="6"/>
      <c r="L221" s="47"/>
      <c r="M221" s="47"/>
      <c r="N221" s="23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86"/>
      <c r="BD221" s="46"/>
      <c r="BE221" s="46"/>
      <c r="BF221" s="46"/>
      <c r="BG221" s="46"/>
      <c r="BH221" s="46"/>
      <c r="BI221" s="46"/>
      <c r="BJ221" s="46"/>
      <c r="BK221" s="46"/>
      <c r="BL221" s="46"/>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c r="CS221" s="43"/>
      <c r="CT221" s="108"/>
      <c r="CU221" s="108"/>
      <c r="CV221" s="108"/>
      <c r="CW221" s="108"/>
      <c r="CX221" s="108"/>
      <c r="CY221" s="108"/>
      <c r="CZ221" s="108"/>
      <c r="DA221" s="108"/>
      <c r="DB221" s="108"/>
      <c r="DC221" s="108"/>
      <c r="DD221" s="108"/>
      <c r="DE221" s="108"/>
      <c r="DF221" s="108"/>
      <c r="DG221" s="108"/>
      <c r="DH221" s="108"/>
      <c r="DI221" s="108"/>
      <c r="DJ221" s="108"/>
      <c r="DK221" s="108"/>
      <c r="DL221" s="108"/>
      <c r="DM221" s="108"/>
      <c r="DN221" s="108"/>
      <c r="DO221" s="108"/>
      <c r="DP221" s="108"/>
      <c r="DQ221" s="108"/>
      <c r="DR221" s="108"/>
      <c r="DS221" s="108"/>
      <c r="DT221" s="108"/>
      <c r="DU221" s="108"/>
      <c r="DV221" s="108"/>
      <c r="DW221" s="108"/>
      <c r="DX221" s="108"/>
      <c r="DY221" s="108"/>
      <c r="DZ221" s="108"/>
      <c r="EA221" s="108"/>
      <c r="EB221" s="108"/>
      <c r="EC221" s="108"/>
      <c r="ED221" s="108"/>
      <c r="EE221" s="108"/>
      <c r="EF221" s="108"/>
      <c r="EG221" s="108"/>
      <c r="EH221" s="108"/>
      <c r="EI221" s="108"/>
      <c r="EJ221" s="108"/>
      <c r="EK221" s="108"/>
      <c r="EL221" s="108"/>
      <c r="EM221" s="108"/>
      <c r="EN221" s="108"/>
      <c r="EO221" s="108"/>
      <c r="EP221" s="108"/>
      <c r="EQ221" s="108"/>
      <c r="ER221" s="108"/>
      <c r="ES221" s="108"/>
      <c r="ET221" s="108"/>
      <c r="EU221" s="108"/>
      <c r="EV221" s="108"/>
      <c r="EW221" s="108"/>
      <c r="EX221" s="108"/>
      <c r="EY221" s="108"/>
      <c r="EZ221" s="108"/>
      <c r="FA221" s="108"/>
      <c r="FB221" s="108"/>
      <c r="FC221" s="108"/>
      <c r="FD221" s="108"/>
      <c r="FE221" s="108"/>
      <c r="FF221" s="108"/>
      <c r="FG221" s="108"/>
      <c r="FH221" s="108"/>
      <c r="FI221" s="108"/>
      <c r="FJ221" s="108"/>
      <c r="FK221" s="108"/>
      <c r="FL221" s="108"/>
      <c r="FM221" s="108"/>
      <c r="FN221" s="108"/>
      <c r="FO221" s="108"/>
      <c r="FP221" s="108"/>
      <c r="FQ221" s="108"/>
      <c r="FR221" s="108"/>
      <c r="FS221" s="108"/>
      <c r="FT221" s="108"/>
      <c r="FU221" s="108"/>
    </row>
    <row r="222" spans="4:177" s="2" customFormat="1" ht="15">
      <c r="D222" s="6"/>
      <c r="E222" s="6"/>
      <c r="F222" s="6"/>
      <c r="G222" s="6"/>
      <c r="H222" s="6"/>
      <c r="L222" s="47"/>
      <c r="M222" s="47"/>
      <c r="N222" s="23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86"/>
      <c r="BD222" s="46"/>
      <c r="BE222" s="46"/>
      <c r="BF222" s="46"/>
      <c r="BG222" s="46"/>
      <c r="BH222" s="46"/>
      <c r="BI222" s="46"/>
      <c r="BJ222" s="46"/>
      <c r="BK222" s="46"/>
      <c r="BL222" s="46"/>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108"/>
      <c r="CU222" s="108"/>
      <c r="CV222" s="108"/>
      <c r="CW222" s="108"/>
      <c r="CX222" s="108"/>
      <c r="CY222" s="108"/>
      <c r="CZ222" s="108"/>
      <c r="DA222" s="108"/>
      <c r="DB222" s="108"/>
      <c r="DC222" s="108"/>
      <c r="DD222" s="108"/>
      <c r="DE222" s="108"/>
      <c r="DF222" s="108"/>
      <c r="DG222" s="108"/>
      <c r="DH222" s="108"/>
      <c r="DI222" s="108"/>
      <c r="DJ222" s="108"/>
      <c r="DK222" s="108"/>
      <c r="DL222" s="108"/>
      <c r="DM222" s="108"/>
      <c r="DN222" s="108"/>
      <c r="DO222" s="108"/>
      <c r="DP222" s="108"/>
      <c r="DQ222" s="108"/>
      <c r="DR222" s="108"/>
      <c r="DS222" s="108"/>
      <c r="DT222" s="108"/>
      <c r="DU222" s="108"/>
      <c r="DV222" s="108"/>
      <c r="DW222" s="108"/>
      <c r="DX222" s="108"/>
      <c r="DY222" s="108"/>
      <c r="DZ222" s="108"/>
      <c r="EA222" s="108"/>
      <c r="EB222" s="108"/>
      <c r="EC222" s="108"/>
      <c r="ED222" s="108"/>
      <c r="EE222" s="108"/>
      <c r="EF222" s="108"/>
      <c r="EG222" s="108"/>
      <c r="EH222" s="108"/>
      <c r="EI222" s="108"/>
      <c r="EJ222" s="108"/>
      <c r="EK222" s="108"/>
      <c r="EL222" s="108"/>
      <c r="EM222" s="108"/>
      <c r="EN222" s="108"/>
      <c r="EO222" s="108"/>
      <c r="EP222" s="108"/>
      <c r="EQ222" s="108"/>
      <c r="ER222" s="108"/>
      <c r="ES222" s="108"/>
      <c r="ET222" s="108"/>
      <c r="EU222" s="108"/>
      <c r="EV222" s="108"/>
      <c r="EW222" s="108"/>
      <c r="EX222" s="108"/>
      <c r="EY222" s="108"/>
      <c r="EZ222" s="108"/>
      <c r="FA222" s="108"/>
      <c r="FB222" s="108"/>
      <c r="FC222" s="108"/>
      <c r="FD222" s="108"/>
      <c r="FE222" s="108"/>
      <c r="FF222" s="108"/>
      <c r="FG222" s="108"/>
      <c r="FH222" s="108"/>
      <c r="FI222" s="108"/>
      <c r="FJ222" s="108"/>
      <c r="FK222" s="108"/>
      <c r="FL222" s="108"/>
      <c r="FM222" s="108"/>
      <c r="FN222" s="108"/>
      <c r="FO222" s="108"/>
      <c r="FP222" s="108"/>
      <c r="FQ222" s="108"/>
      <c r="FR222" s="108"/>
      <c r="FS222" s="108"/>
      <c r="FT222" s="108"/>
      <c r="FU222" s="108"/>
    </row>
    <row r="223" spans="12:64" ht="15">
      <c r="L223" s="102"/>
      <c r="M223" s="102"/>
      <c r="N223" s="218"/>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5"/>
      <c r="AP223" s="45"/>
      <c r="AQ223" s="45"/>
      <c r="AR223" s="45"/>
      <c r="AS223" s="45"/>
      <c r="AT223" s="45"/>
      <c r="AU223" s="45"/>
      <c r="AV223" s="45"/>
      <c r="AW223" s="45"/>
      <c r="AX223" s="45"/>
      <c r="AY223" s="45"/>
      <c r="AZ223" s="45"/>
      <c r="BA223" s="45"/>
      <c r="BB223" s="45"/>
      <c r="BC223" s="86"/>
      <c r="BD223" s="45"/>
      <c r="BE223" s="45"/>
      <c r="BF223" s="45"/>
      <c r="BG223" s="45"/>
      <c r="BH223" s="45"/>
      <c r="BI223" s="45"/>
      <c r="BJ223" s="45"/>
      <c r="BK223" s="45"/>
      <c r="BL223" s="45"/>
    </row>
    <row r="224" spans="12:64" ht="15">
      <c r="L224" s="102"/>
      <c r="M224" s="102"/>
      <c r="N224" s="218"/>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row>
    <row r="225" spans="12:64" ht="15">
      <c r="L225" s="102"/>
      <c r="M225" s="102"/>
      <c r="N225" s="218"/>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row>
    <row r="226" spans="12:64" ht="15">
      <c r="L226" s="102"/>
      <c r="M226" s="102"/>
      <c r="N226" s="218"/>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row>
  </sheetData>
  <sheetProtection selectLockedCells="1" selectUnlockedCells="1"/>
  <mergeCells count="81">
    <mergeCell ref="F59:I59"/>
    <mergeCell ref="F60:I60"/>
    <mergeCell ref="F61:I61"/>
    <mergeCell ref="F62:I62"/>
    <mergeCell ref="F58:I58"/>
    <mergeCell ref="F45:I45"/>
    <mergeCell ref="F46:I46"/>
    <mergeCell ref="F47:I47"/>
    <mergeCell ref="F48:I48"/>
    <mergeCell ref="F49:I49"/>
    <mergeCell ref="F36:I36"/>
    <mergeCell ref="F39:I39"/>
    <mergeCell ref="K7:K8"/>
    <mergeCell ref="J7:J8"/>
    <mergeCell ref="I29:K29"/>
    <mergeCell ref="F37:I37"/>
    <mergeCell ref="F38:I38"/>
    <mergeCell ref="A149:A152"/>
    <mergeCell ref="A153:A156"/>
    <mergeCell ref="A157:A160"/>
    <mergeCell ref="B2:K2"/>
    <mergeCell ref="A130:A132"/>
    <mergeCell ref="A133:A135"/>
    <mergeCell ref="A136:A138"/>
    <mergeCell ref="A139:A141"/>
    <mergeCell ref="A142:A144"/>
    <mergeCell ref="A145:A148"/>
    <mergeCell ref="A112:A114"/>
    <mergeCell ref="A115:A117"/>
    <mergeCell ref="A118:A120"/>
    <mergeCell ref="A121:A123"/>
    <mergeCell ref="A124:A126"/>
    <mergeCell ref="A127:A129"/>
    <mergeCell ref="A97:A99"/>
    <mergeCell ref="A100:A102"/>
    <mergeCell ref="A103:A105"/>
    <mergeCell ref="A106:A108"/>
    <mergeCell ref="A109:A111"/>
    <mergeCell ref="A57:A64"/>
    <mergeCell ref="A65:A85"/>
    <mergeCell ref="B34:C34"/>
    <mergeCell ref="D34:D35"/>
    <mergeCell ref="E34:E35"/>
    <mergeCell ref="B30:C30"/>
    <mergeCell ref="B32:E33"/>
    <mergeCell ref="F34:H35"/>
    <mergeCell ref="D4:J4"/>
    <mergeCell ref="B4:C4"/>
    <mergeCell ref="D7:D8"/>
    <mergeCell ref="E7:E8"/>
    <mergeCell ref="I7:I8"/>
    <mergeCell ref="I5:K5"/>
    <mergeCell ref="F7:H8"/>
    <mergeCell ref="B5:C5"/>
    <mergeCell ref="C7:C8"/>
    <mergeCell ref="F55:I55"/>
    <mergeCell ref="F56:I56"/>
    <mergeCell ref="F57:I57"/>
    <mergeCell ref="F40:I40"/>
    <mergeCell ref="F41:I41"/>
    <mergeCell ref="F42:I42"/>
    <mergeCell ref="F43:I43"/>
    <mergeCell ref="F44:I44"/>
    <mergeCell ref="F54:I54"/>
    <mergeCell ref="F53:I53"/>
    <mergeCell ref="F66:I66"/>
    <mergeCell ref="F67:I67"/>
    <mergeCell ref="F68:I68"/>
    <mergeCell ref="F69:I69"/>
    <mergeCell ref="F63:I63"/>
    <mergeCell ref="F64:I64"/>
    <mergeCell ref="F73:I73"/>
    <mergeCell ref="F74:I74"/>
    <mergeCell ref="F75:I75"/>
    <mergeCell ref="F50:I50"/>
    <mergeCell ref="F51:I51"/>
    <mergeCell ref="F52:I52"/>
    <mergeCell ref="F70:I70"/>
    <mergeCell ref="F71:I71"/>
    <mergeCell ref="F72:I72"/>
    <mergeCell ref="F65:I65"/>
  </mergeCells>
  <conditionalFormatting sqref="J19 J11:J13 J27:J29">
    <cfRule type="containsText" priority="239" dxfId="10" operator="containsText" stopIfTrue="1" text="Offen">
      <formula>NOT(ISERROR(SEARCH("Offen",J11)))</formula>
    </cfRule>
  </conditionalFormatting>
  <conditionalFormatting sqref="J11:K11 J12:J13">
    <cfRule type="expression" priority="238" dxfId="10" stopIfTrue="1">
      <formula>J11="Offen"</formula>
    </cfRule>
  </conditionalFormatting>
  <conditionalFormatting sqref="K11:K13 K19:K21 K27:K29">
    <cfRule type="cellIs" priority="237" dxfId="10" operator="equal" stopIfTrue="1">
      <formula>0</formula>
    </cfRule>
  </conditionalFormatting>
  <conditionalFormatting sqref="AE81:AE96">
    <cfRule type="expression" priority="180" dxfId="40">
      <formula>$J83="Ja"</formula>
    </cfRule>
  </conditionalFormatting>
  <conditionalFormatting sqref="AE80">
    <cfRule type="expression" priority="179" dxfId="40">
      <formula>$J82="Ja"</formula>
    </cfRule>
  </conditionalFormatting>
  <conditionalFormatting sqref="AF80:AF95">
    <cfRule type="expression" priority="178" dxfId="38">
      <formula>$L82="Ja"</formula>
    </cfRule>
  </conditionalFormatting>
  <conditionalFormatting sqref="AF96:AF100">
    <cfRule type="expression" priority="177" dxfId="38">
      <formula>$L98="Ja"</formula>
    </cfRule>
  </conditionalFormatting>
  <conditionalFormatting sqref="J10">
    <cfRule type="containsText" priority="172" dxfId="0" operator="containsText" stopIfTrue="1" text="Fehleingabe">
      <formula>NOT(ISERROR(SEARCH("Fehleingabe",J10)))</formula>
    </cfRule>
    <cfRule type="expression" priority="173" dxfId="179" stopIfTrue="1">
      <formula>$K$10&gt;0</formula>
    </cfRule>
  </conditionalFormatting>
  <conditionalFormatting sqref="I10">
    <cfRule type="expression" priority="176" dxfId="0" stopIfTrue="1">
      <formula>I10="LV kann nicht doppelt belegt werden!!"</formula>
    </cfRule>
  </conditionalFormatting>
  <conditionalFormatting sqref="J10">
    <cfRule type="containsText" priority="8" dxfId="17" operator="containsText" stopIfTrue="1" text="Modul abgeschlossen">
      <formula>NOT(ISERROR(SEARCH("Modul abgeschlossen",J10)))</formula>
    </cfRule>
  </conditionalFormatting>
  <conditionalFormatting sqref="K10">
    <cfRule type="cellIs" priority="174" dxfId="10" operator="equal" stopIfTrue="1">
      <formula>0</formula>
    </cfRule>
  </conditionalFormatting>
  <conditionalFormatting sqref="J18">
    <cfRule type="containsText" priority="112" dxfId="0" operator="containsText" stopIfTrue="1" text="Fehleingabe">
      <formula>NOT(ISERROR(SEARCH("Fehleingabe",J18)))</formula>
    </cfRule>
    <cfRule type="expression" priority="113" dxfId="179" stopIfTrue="1">
      <formula>$K$18&gt;0</formula>
    </cfRule>
  </conditionalFormatting>
  <conditionalFormatting sqref="I18">
    <cfRule type="expression" priority="116" dxfId="0" stopIfTrue="1">
      <formula>I18="LV kann nicht doppelt belegt werden!!"</formula>
    </cfRule>
  </conditionalFormatting>
  <conditionalFormatting sqref="J18">
    <cfRule type="containsText" priority="6" dxfId="17" operator="containsText" stopIfTrue="1" text="Modul abgeschlossen">
      <formula>NOT(ISERROR(SEARCH("Modul abgeschlossen",J18)))</formula>
    </cfRule>
  </conditionalFormatting>
  <conditionalFormatting sqref="K18">
    <cfRule type="cellIs" priority="114" dxfId="10" operator="equal" stopIfTrue="1">
      <formula>0</formula>
    </cfRule>
  </conditionalFormatting>
  <conditionalFormatting sqref="J15:J17">
    <cfRule type="containsText" priority="42" dxfId="10" operator="containsText" stopIfTrue="1" text="Offen">
      <formula>NOT(ISERROR(SEARCH("Offen",J15)))</formula>
    </cfRule>
  </conditionalFormatting>
  <conditionalFormatting sqref="K15:K17">
    <cfRule type="cellIs" priority="41" dxfId="10" operator="equal" stopIfTrue="1">
      <formula>0</formula>
    </cfRule>
  </conditionalFormatting>
  <conditionalFormatting sqref="J14">
    <cfRule type="containsText" priority="30" dxfId="0" operator="containsText" stopIfTrue="1" text="Fehleingabe">
      <formula>NOT(ISERROR(SEARCH("Fehleingabe",J14)))</formula>
    </cfRule>
    <cfRule type="expression" priority="31" dxfId="179" stopIfTrue="1">
      <formula>$K$14&gt;0</formula>
    </cfRule>
  </conditionalFormatting>
  <conditionalFormatting sqref="I14">
    <cfRule type="expression" priority="34" dxfId="0" stopIfTrue="1">
      <formula>I14="LV kann nicht doppelt belegt werden!!"</formula>
    </cfRule>
  </conditionalFormatting>
  <conditionalFormatting sqref="J14">
    <cfRule type="containsText" priority="7" dxfId="17" operator="containsText" stopIfTrue="1" text="Modul abgeschlossen">
      <formula>NOT(ISERROR(SEARCH("Modul abgeschlossen",J14)))</formula>
    </cfRule>
  </conditionalFormatting>
  <conditionalFormatting sqref="K14">
    <cfRule type="cellIs" priority="32" dxfId="10" operator="equal" stopIfTrue="1">
      <formula>0</formula>
    </cfRule>
  </conditionalFormatting>
  <conditionalFormatting sqref="J23">
    <cfRule type="containsText" priority="19" dxfId="0" operator="containsText" stopIfTrue="1" text="Fehleingabe">
      <formula>NOT(ISERROR(SEARCH("Fehleingabe",J23)))</formula>
    </cfRule>
    <cfRule type="expression" priority="20" dxfId="179" stopIfTrue="1">
      <formula>$K$23&gt;0</formula>
    </cfRule>
  </conditionalFormatting>
  <conditionalFormatting sqref="I23">
    <cfRule type="expression" priority="23" dxfId="0" stopIfTrue="1">
      <formula>I23="LV kann nicht doppelt belegt werden!!"</formula>
    </cfRule>
  </conditionalFormatting>
  <conditionalFormatting sqref="J23">
    <cfRule type="containsText" priority="5" dxfId="17" operator="containsText" stopIfTrue="1" text="Modul abgeschlossen">
      <formula>NOT(ISERROR(SEARCH("Modul abgeschlossen",J23)))</formula>
    </cfRule>
  </conditionalFormatting>
  <conditionalFormatting sqref="K23">
    <cfRule type="cellIs" priority="21" dxfId="10" operator="equal" stopIfTrue="1">
      <formula>0</formula>
    </cfRule>
  </conditionalFormatting>
  <conditionalFormatting sqref="J21">
    <cfRule type="containsText" priority="18" dxfId="10" operator="containsText" stopIfTrue="1" text="Offen">
      <formula>NOT(ISERROR(SEARCH("Offen",J21)))</formula>
    </cfRule>
  </conditionalFormatting>
  <conditionalFormatting sqref="J24">
    <cfRule type="containsText" priority="16" dxfId="10" operator="containsText" stopIfTrue="1" text="Offen">
      <formula>NOT(ISERROR(SEARCH("Offen",J24)))</formula>
    </cfRule>
  </conditionalFormatting>
  <conditionalFormatting sqref="K24:K26">
    <cfRule type="cellIs" priority="15" dxfId="10" operator="equal" stopIfTrue="1">
      <formula>0</formula>
    </cfRule>
  </conditionalFormatting>
  <conditionalFormatting sqref="J26">
    <cfRule type="containsText" priority="14" dxfId="10" operator="containsText" stopIfTrue="1" text="Offen">
      <formula>NOT(ISERROR(SEARCH("Offen",J26)))</formula>
    </cfRule>
  </conditionalFormatting>
  <conditionalFormatting sqref="J20">
    <cfRule type="containsText" priority="12" dxfId="10" operator="containsText" stopIfTrue="1" text="Offen">
      <formula>NOT(ISERROR(SEARCH("Offen",J20)))</formula>
    </cfRule>
  </conditionalFormatting>
  <conditionalFormatting sqref="J25">
    <cfRule type="containsText" priority="11" dxfId="10" operator="containsText" stopIfTrue="1" text="Offen">
      <formula>NOT(ISERROR(SEARCH("Offen",J25)))</formula>
    </cfRule>
  </conditionalFormatting>
  <conditionalFormatting sqref="C11:C12 C15:C17 C19:C21">
    <cfRule type="expression" priority="2" dxfId="0" stopIfTrue="1">
      <formula>$N11=1</formula>
    </cfRule>
    <cfRule type="expression" priority="240" dxfId="9" stopIfTrue="1">
      <formula>"wenn($C$26=$C$27;wenn($C$26=$C$28;wenn($C$27=$C$28;wenn($C$27=$C$26)))"</formula>
    </cfRule>
    <cfRule type="expression" priority="241" dxfId="7" stopIfTrue="1">
      <formula>"wenn(Und($C$26:$C$28&lt;&gt;""Bitte per Drop-Down wählen!"";C26=C27;C26=C28)"</formula>
    </cfRule>
    <cfRule type="expression" priority="242" dxfId="7" stopIfTrue="1">
      <formula>'Planung MA KD'!#REF!="Fehleingabe"</formula>
    </cfRule>
  </conditionalFormatting>
  <conditionalFormatting sqref="C11:C12 C15 C19">
    <cfRule type="expression" priority="243" dxfId="0" stopIfTrue="1">
      <formula>'Planung MA KD'!#REF!=1</formula>
    </cfRule>
  </conditionalFormatting>
  <conditionalFormatting sqref="C16 C20">
    <cfRule type="expression" priority="248" dxfId="0" stopIfTrue="1">
      <formula>'Planung MA KD'!#REF!=1</formula>
    </cfRule>
  </conditionalFormatting>
  <conditionalFormatting sqref="C17 C21">
    <cfRule type="expression" priority="249" dxfId="0" stopIfTrue="1">
      <formula>'Planung MA KD'!#REF!=1</formula>
    </cfRule>
  </conditionalFormatting>
  <conditionalFormatting sqref="B22:E27">
    <cfRule type="expression" priority="9" dxfId="1" stopIfTrue="1">
      <formula>$I$29="Thesisanmeldung noch nicht möglich (mindestens 50 ECTS)  "</formula>
    </cfRule>
  </conditionalFormatting>
  <conditionalFormatting sqref="B28:E29">
    <cfRule type="expression" priority="250" dxfId="1" stopIfTrue="1">
      <formula>'Planung MA KD'!#REF!="Thesisanmeldung noch nicht möglich (mindestens 170 ECTS)  "</formula>
    </cfRule>
  </conditionalFormatting>
  <conditionalFormatting sqref="I10 I14 I18">
    <cfRule type="cellIs" priority="1" dxfId="0" operator="equal" stopIfTrue="1">
      <formula>"Bitte LV wählen!"</formula>
    </cfRule>
  </conditionalFormatting>
  <dataValidations count="6">
    <dataValidation type="list" allowBlank="1" showErrorMessage="1" sqref="J19:J20 J15:J17 J11:J13 J27 J24:J25">
      <formula1>"Offen,Bestanden"</formula1>
      <formula2>0</formula2>
    </dataValidation>
    <dataValidation type="list" allowBlank="1" showErrorMessage="1" sqref="C19:C21">
      <formula1>$AL$133:$AL$136</formula1>
    </dataValidation>
    <dataValidation type="list" allowBlank="1" showInputMessage="1" showErrorMessage="1" sqref="J26 J21">
      <formula1>"Offen, Bestanden"</formula1>
    </dataValidation>
    <dataValidation type="list" allowBlank="1" showErrorMessage="1" sqref="C11:C12">
      <formula1>$AL$96:$AL$117</formula1>
    </dataValidation>
    <dataValidation type="list" allowBlank="1" showErrorMessage="1" sqref="C15:C16">
      <formula1>$AL$121:$AL$125</formula1>
    </dataValidation>
    <dataValidation type="list" allowBlank="1" showErrorMessage="1" sqref="C17">
      <formula1>$AL$121:$AL$128</formula1>
    </dataValidation>
  </dataValidations>
  <hyperlinks>
    <hyperlink ref="B2" location="INFO!D5" display="- Zurück zur Info - Zurück zur Info - Zurück zur Info - Zurück zur Info - Zurück zur Info - Zurück zur Info -"/>
    <hyperlink ref="B30" r:id="rId1" display="Zur Studiengangsseite (Link)"/>
    <hyperlink ref="B2:K2" location="INFO!E31" display="- Zurück zur Info - Zurück zur Info - Zurück zur Info - Zurück zur Info - Zurück zur Info - Zurück zur Info -"/>
    <hyperlink ref="B30:C30" r:id="rId2" display="https://pbsa.hs-duesseldorf.de/studium/studiengaenge/ma_kd"/>
  </hyperlinks>
  <printOptions/>
  <pageMargins left="0.7083333333333334" right="0.7083333333333334" top="0.7875" bottom="0.7875" header="0.5118055555555555" footer="0.5118055555555555"/>
  <pageSetup fitToHeight="1" fitToWidth="1"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Schürmann, Marco</dc:creator>
  <cp:keywords/>
  <dc:description/>
  <cp:lastModifiedBy>Diederich, Joachim</cp:lastModifiedBy>
  <dcterms:created xsi:type="dcterms:W3CDTF">2020-09-21T08:09:37Z</dcterms:created>
  <dcterms:modified xsi:type="dcterms:W3CDTF">2023-10-09T10:33:00Z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